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Jessica's Important Docs\"/>
    </mc:Choice>
  </mc:AlternateContent>
  <bookViews>
    <workbookView xWindow="0" yWindow="0" windowWidth="25200" windowHeight="11850"/>
  </bookViews>
  <sheets>
    <sheet name="Year" sheetId="1" r:id="rId1"/>
    <sheet name="©" sheetId="27" r:id="rId2"/>
  </sheets>
  <definedNames>
    <definedName name="event_dates">Year!$Y$10:$Y$272</definedName>
    <definedName name="events">Year!$Z$10:$Z$272</definedName>
    <definedName name="_xlnm.Print_Area" localSheetId="0">Year!$A$7:$Z$45</definedName>
    <definedName name="valuevx">42.314159</definedName>
    <definedName name="vertex42_copyright" hidden="1">"© 2011-2021 Vertex42 LLC"</definedName>
    <definedName name="vertex42_id" hidden="1">"perpetual-calendar.xlsx"</definedName>
    <definedName name="vertex42_title" hidden="1">"Vertex42 Calendar Template"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1" i="1" l="1"/>
  <c r="A9" i="1"/>
  <c r="I9" i="1" s="1"/>
  <c r="Q9" i="1" s="1"/>
  <c r="U12" i="1" s="1"/>
  <c r="Y14" i="1"/>
  <c r="Y13" i="1"/>
  <c r="Y15" i="1"/>
  <c r="Y12" i="1"/>
  <c r="Y10" i="1"/>
  <c r="G10" i="1"/>
  <c r="W19" i="1" s="1"/>
  <c r="F10" i="1"/>
  <c r="N10" i="1" s="1"/>
  <c r="E10" i="1"/>
  <c r="E19" i="1" s="1"/>
  <c r="D10" i="1"/>
  <c r="T10" i="1" s="1"/>
  <c r="C10" i="1"/>
  <c r="K10" i="1" s="1"/>
  <c r="B10" i="1"/>
  <c r="J10" i="1" s="1"/>
  <c r="A10" i="1"/>
  <c r="A19" i="1" s="1"/>
  <c r="A6" i="1"/>
  <c r="A7" i="1"/>
  <c r="R10" i="1" l="1"/>
  <c r="V37" i="1"/>
  <c r="V28" i="1"/>
  <c r="R37" i="1"/>
  <c r="R28" i="1"/>
  <c r="Q37" i="1"/>
  <c r="O28" i="1"/>
  <c r="R19" i="1"/>
  <c r="S28" i="1"/>
  <c r="K19" i="1"/>
  <c r="S37" i="1"/>
  <c r="C19" i="1"/>
  <c r="V10" i="1"/>
  <c r="K37" i="1"/>
  <c r="C28" i="1"/>
  <c r="V19" i="1"/>
  <c r="O10" i="1"/>
  <c r="K28" i="1"/>
  <c r="S10" i="1"/>
  <c r="C37" i="1"/>
  <c r="W28" i="1"/>
  <c r="S19" i="1"/>
  <c r="T28" i="1"/>
  <c r="T19" i="1"/>
  <c r="D37" i="1"/>
  <c r="L19" i="1"/>
  <c r="L10" i="1"/>
  <c r="L37" i="1"/>
  <c r="L28" i="1"/>
  <c r="T37" i="1"/>
  <c r="D28" i="1"/>
  <c r="D19" i="1"/>
  <c r="M28" i="1"/>
  <c r="U19" i="1"/>
  <c r="G19" i="1"/>
  <c r="O37" i="1"/>
  <c r="M10" i="1"/>
  <c r="W37" i="1"/>
  <c r="M37" i="1"/>
  <c r="U28" i="1"/>
  <c r="G28" i="1"/>
  <c r="W10" i="1"/>
  <c r="O19" i="1"/>
  <c r="U37" i="1"/>
  <c r="M19" i="1"/>
  <c r="U10" i="1"/>
  <c r="G37" i="1"/>
  <c r="K16" i="1"/>
  <c r="V16" i="1"/>
  <c r="C11" i="1"/>
  <c r="F15" i="1"/>
  <c r="L15" i="1"/>
  <c r="Q28" i="1"/>
  <c r="W16" i="1"/>
  <c r="L16" i="1"/>
  <c r="B11" i="1"/>
  <c r="C12" i="1"/>
  <c r="D13" i="1"/>
  <c r="D14" i="1"/>
  <c r="E15" i="1"/>
  <c r="J11" i="1"/>
  <c r="J12" i="1"/>
  <c r="K13" i="1"/>
  <c r="K14" i="1"/>
  <c r="Q11" i="1"/>
  <c r="U16" i="1"/>
  <c r="G16" i="1"/>
  <c r="I10" i="1"/>
  <c r="D11" i="1"/>
  <c r="E12" i="1"/>
  <c r="F13" i="1"/>
  <c r="F14" i="1"/>
  <c r="G15" i="1"/>
  <c r="L11" i="1"/>
  <c r="L12" i="1"/>
  <c r="M13" i="1"/>
  <c r="M14" i="1"/>
  <c r="M15" i="1"/>
  <c r="E14" i="1"/>
  <c r="L13" i="1"/>
  <c r="T16" i="1"/>
  <c r="F16" i="1"/>
  <c r="E11" i="1"/>
  <c r="F12" i="1"/>
  <c r="G13" i="1"/>
  <c r="G14" i="1"/>
  <c r="A16" i="1"/>
  <c r="M11" i="1"/>
  <c r="M12" i="1"/>
  <c r="N14" i="1"/>
  <c r="N15" i="1"/>
  <c r="I19" i="1"/>
  <c r="S16" i="1"/>
  <c r="E16" i="1"/>
  <c r="F11" i="1"/>
  <c r="G12" i="1"/>
  <c r="A14" i="1"/>
  <c r="A15" i="1"/>
  <c r="B16" i="1"/>
  <c r="N11" i="1"/>
  <c r="N12" i="1"/>
  <c r="N13" i="1"/>
  <c r="O14" i="1"/>
  <c r="O15" i="1"/>
  <c r="D12" i="1"/>
  <c r="I28" i="1"/>
  <c r="O16" i="1"/>
  <c r="D16" i="1"/>
  <c r="Q10" i="1"/>
  <c r="G11" i="1"/>
  <c r="A13" i="1"/>
  <c r="B14" i="1"/>
  <c r="B15" i="1"/>
  <c r="O12" i="1"/>
  <c r="O13" i="1"/>
  <c r="I15" i="1"/>
  <c r="I16" i="1"/>
  <c r="E13" i="1"/>
  <c r="K11" i="1"/>
  <c r="K12" i="1"/>
  <c r="L14" i="1"/>
  <c r="I37" i="1"/>
  <c r="N16" i="1"/>
  <c r="C16" i="1"/>
  <c r="A12" i="1"/>
  <c r="B13" i="1"/>
  <c r="C15" i="1"/>
  <c r="O11" i="1"/>
  <c r="I13" i="1"/>
  <c r="I14" i="1"/>
  <c r="J15" i="1"/>
  <c r="J16" i="1"/>
  <c r="Q19" i="1"/>
  <c r="M16" i="1"/>
  <c r="A11" i="1"/>
  <c r="B12" i="1"/>
  <c r="C13" i="1"/>
  <c r="C14" i="1"/>
  <c r="D15" i="1"/>
  <c r="I11" i="1"/>
  <c r="I12" i="1"/>
  <c r="J13" i="1"/>
  <c r="J14" i="1"/>
  <c r="K15" i="1"/>
  <c r="F37" i="1"/>
  <c r="F28" i="1"/>
  <c r="B28" i="1"/>
  <c r="F19" i="1"/>
  <c r="B19" i="1"/>
  <c r="B37" i="1"/>
  <c r="N37" i="1"/>
  <c r="J37" i="1"/>
  <c r="E37" i="1"/>
  <c r="A37" i="1"/>
  <c r="N28" i="1"/>
  <c r="J28" i="1"/>
  <c r="E28" i="1"/>
  <c r="A28" i="1"/>
  <c r="N19" i="1"/>
  <c r="J19" i="1"/>
  <c r="Q16" i="1"/>
  <c r="T15" i="1"/>
  <c r="Q14" i="1"/>
  <c r="U14" i="1"/>
  <c r="V13" i="1"/>
  <c r="R13" i="1"/>
  <c r="S12" i="1"/>
  <c r="W12" i="1"/>
  <c r="T11" i="1"/>
  <c r="U15" i="1"/>
  <c r="Q15" i="1"/>
  <c r="T14" i="1"/>
  <c r="W13" i="1"/>
  <c r="S13" i="1"/>
  <c r="R12" i="1"/>
  <c r="V12" i="1"/>
  <c r="U11" i="1"/>
  <c r="A18" i="1"/>
  <c r="R16" i="1"/>
  <c r="V15" i="1"/>
  <c r="R15" i="1"/>
  <c r="S14" i="1"/>
  <c r="W14" i="1"/>
  <c r="T13" i="1"/>
  <c r="Q12" i="1"/>
  <c r="W15" i="1"/>
  <c r="S15" i="1"/>
  <c r="R14" i="1"/>
  <c r="V14" i="1"/>
  <c r="U13" i="1"/>
  <c r="Q13" i="1"/>
  <c r="T12" i="1"/>
  <c r="W11" i="1"/>
  <c r="S11" i="1"/>
  <c r="V11" i="1"/>
  <c r="R11" i="1"/>
  <c r="G24" i="1" l="1"/>
  <c r="C24" i="1"/>
  <c r="B23" i="1"/>
  <c r="F23" i="1"/>
  <c r="E22" i="1"/>
  <c r="A22" i="1"/>
  <c r="D21" i="1"/>
  <c r="G20" i="1"/>
  <c r="C20" i="1"/>
  <c r="A25" i="1"/>
  <c r="D24" i="1"/>
  <c r="A23" i="1"/>
  <c r="E23" i="1"/>
  <c r="F22" i="1"/>
  <c r="B22" i="1"/>
  <c r="C21" i="1"/>
  <c r="G21" i="1"/>
  <c r="D20" i="1"/>
  <c r="F24" i="1"/>
  <c r="B24" i="1"/>
  <c r="C23" i="1"/>
  <c r="G23" i="1"/>
  <c r="D22" i="1"/>
  <c r="A21" i="1"/>
  <c r="E21" i="1"/>
  <c r="F20" i="1"/>
  <c r="B20" i="1"/>
  <c r="A24" i="1"/>
  <c r="B21" i="1"/>
  <c r="E24" i="1"/>
  <c r="C22" i="1"/>
  <c r="I18" i="1"/>
  <c r="B25" i="1"/>
  <c r="G22" i="1"/>
  <c r="E20" i="1"/>
  <c r="F21" i="1"/>
  <c r="D23" i="1"/>
  <c r="A20" i="1"/>
  <c r="E25" i="1"/>
  <c r="F25" i="1"/>
  <c r="D25" i="1"/>
  <c r="C25" i="1"/>
  <c r="G25" i="1"/>
  <c r="N24" i="1" l="1"/>
  <c r="J24" i="1"/>
  <c r="K23" i="1"/>
  <c r="O23" i="1"/>
  <c r="L22" i="1"/>
  <c r="I21" i="1"/>
  <c r="M21" i="1"/>
  <c r="N20" i="1"/>
  <c r="J20" i="1"/>
  <c r="O24" i="1"/>
  <c r="K24" i="1"/>
  <c r="J23" i="1"/>
  <c r="N23" i="1"/>
  <c r="M22" i="1"/>
  <c r="I22" i="1"/>
  <c r="L21" i="1"/>
  <c r="O20" i="1"/>
  <c r="K20" i="1"/>
  <c r="J25" i="1"/>
  <c r="M24" i="1"/>
  <c r="I24" i="1"/>
  <c r="L23" i="1"/>
  <c r="O22" i="1"/>
  <c r="K22" i="1"/>
  <c r="J21" i="1"/>
  <c r="N21" i="1"/>
  <c r="M20" i="1"/>
  <c r="Q18" i="1"/>
  <c r="I23" i="1"/>
  <c r="K21" i="1"/>
  <c r="L24" i="1"/>
  <c r="J22" i="1"/>
  <c r="I25" i="1"/>
  <c r="N22" i="1"/>
  <c r="L20" i="1"/>
  <c r="O21" i="1"/>
  <c r="M23" i="1"/>
  <c r="I20" i="1"/>
  <c r="L25" i="1"/>
  <c r="M25" i="1"/>
  <c r="O25" i="1"/>
  <c r="N25" i="1"/>
  <c r="K25" i="1"/>
  <c r="R25" i="1" l="1"/>
  <c r="V24" i="1"/>
  <c r="Q25" i="1"/>
  <c r="T24" i="1"/>
  <c r="Q23" i="1"/>
  <c r="U23" i="1"/>
  <c r="V22" i="1"/>
  <c r="R22" i="1"/>
  <c r="S21" i="1"/>
  <c r="W21" i="1"/>
  <c r="T20" i="1"/>
  <c r="U24" i="1"/>
  <c r="Q24" i="1"/>
  <c r="T23" i="1"/>
  <c r="W22" i="1"/>
  <c r="S22" i="1"/>
  <c r="R21" i="1"/>
  <c r="V21" i="1"/>
  <c r="U20" i="1"/>
  <c r="A27" i="1"/>
  <c r="W24" i="1"/>
  <c r="R24" i="1"/>
  <c r="S23" i="1"/>
  <c r="W23" i="1"/>
  <c r="T22" i="1"/>
  <c r="Q21" i="1"/>
  <c r="U21" i="1"/>
  <c r="V20" i="1"/>
  <c r="R20" i="1"/>
  <c r="S24" i="1"/>
  <c r="Q22" i="1"/>
  <c r="U22" i="1"/>
  <c r="S20" i="1"/>
  <c r="V23" i="1"/>
  <c r="W20" i="1"/>
  <c r="R23" i="1"/>
  <c r="T21" i="1"/>
  <c r="Q20" i="1"/>
  <c r="W25" i="1"/>
  <c r="S25" i="1"/>
  <c r="T25" i="1"/>
  <c r="U25" i="1"/>
  <c r="V25" i="1"/>
  <c r="G33" i="1" l="1"/>
  <c r="C33" i="1"/>
  <c r="B32" i="1"/>
  <c r="F32" i="1"/>
  <c r="E31" i="1"/>
  <c r="A31" i="1"/>
  <c r="D30" i="1"/>
  <c r="G29" i="1"/>
  <c r="C29" i="1"/>
  <c r="A34" i="1"/>
  <c r="D33" i="1"/>
  <c r="A32" i="1"/>
  <c r="E32" i="1"/>
  <c r="F31" i="1"/>
  <c r="B31" i="1"/>
  <c r="C30" i="1"/>
  <c r="G30" i="1"/>
  <c r="D29" i="1"/>
  <c r="B34" i="1"/>
  <c r="E33" i="1"/>
  <c r="A33" i="1"/>
  <c r="D32" i="1"/>
  <c r="G31" i="1"/>
  <c r="C31" i="1"/>
  <c r="B30" i="1"/>
  <c r="F30" i="1"/>
  <c r="E29" i="1"/>
  <c r="I27" i="1"/>
  <c r="B33" i="1"/>
  <c r="A30" i="1"/>
  <c r="F33" i="1"/>
  <c r="D31" i="1"/>
  <c r="B29" i="1"/>
  <c r="G32" i="1"/>
  <c r="F29" i="1"/>
  <c r="C32" i="1"/>
  <c r="E30" i="1"/>
  <c r="A29" i="1"/>
  <c r="D34" i="1"/>
  <c r="E34" i="1"/>
  <c r="F34" i="1"/>
  <c r="C34" i="1"/>
  <c r="G34" i="1"/>
  <c r="N33" i="1" l="1"/>
  <c r="O33" i="1"/>
  <c r="K33" i="1"/>
  <c r="J32" i="1"/>
  <c r="N32" i="1"/>
  <c r="M31" i="1"/>
  <c r="I31" i="1"/>
  <c r="I34" i="1"/>
  <c r="J33" i="1"/>
  <c r="I32" i="1"/>
  <c r="O31" i="1"/>
  <c r="I30" i="1"/>
  <c r="M30" i="1"/>
  <c r="N29" i="1"/>
  <c r="J29" i="1"/>
  <c r="K32" i="1"/>
  <c r="M32" i="1"/>
  <c r="K31" i="1"/>
  <c r="L30" i="1"/>
  <c r="O29" i="1"/>
  <c r="K29" i="1"/>
  <c r="J34" i="1"/>
  <c r="M33" i="1"/>
  <c r="I33" i="1"/>
  <c r="O32" i="1"/>
  <c r="N31" i="1"/>
  <c r="K30" i="1"/>
  <c r="O30" i="1"/>
  <c r="L29" i="1"/>
  <c r="L33" i="1"/>
  <c r="L32" i="1"/>
  <c r="L31" i="1"/>
  <c r="J31" i="1"/>
  <c r="J30" i="1"/>
  <c r="N30" i="1"/>
  <c r="M29" i="1"/>
  <c r="Q27" i="1"/>
  <c r="I29" i="1"/>
  <c r="L34" i="1"/>
  <c r="M34" i="1"/>
  <c r="K34" i="1"/>
  <c r="N34" i="1"/>
  <c r="O34" i="1"/>
  <c r="R34" i="1" l="1"/>
  <c r="U33" i="1"/>
  <c r="Q33" i="1"/>
  <c r="T32" i="1"/>
  <c r="W31" i="1"/>
  <c r="S31" i="1"/>
  <c r="R30" i="1"/>
  <c r="V30" i="1"/>
  <c r="U29" i="1"/>
  <c r="A36" i="1"/>
  <c r="V33" i="1"/>
  <c r="R33" i="1"/>
  <c r="S32" i="1"/>
  <c r="W32" i="1"/>
  <c r="T31" i="1"/>
  <c r="Q30" i="1"/>
  <c r="U30" i="1"/>
  <c r="V29" i="1"/>
  <c r="R29" i="1"/>
  <c r="W33" i="1"/>
  <c r="S33" i="1"/>
  <c r="R32" i="1"/>
  <c r="V32" i="1"/>
  <c r="U31" i="1"/>
  <c r="Q31" i="1"/>
  <c r="T30" i="1"/>
  <c r="W29" i="1"/>
  <c r="S29" i="1"/>
  <c r="Q34" i="1"/>
  <c r="T33" i="1"/>
  <c r="Q32" i="1"/>
  <c r="U32" i="1"/>
  <c r="V31" i="1"/>
  <c r="R31" i="1"/>
  <c r="S30" i="1"/>
  <c r="W30" i="1"/>
  <c r="T29" i="1"/>
  <c r="Q29" i="1"/>
  <c r="S34" i="1"/>
  <c r="T34" i="1"/>
  <c r="V34" i="1"/>
  <c r="U34" i="1"/>
  <c r="W34" i="1"/>
  <c r="A43" i="1" l="1"/>
  <c r="D42" i="1"/>
  <c r="A41" i="1"/>
  <c r="E41" i="1"/>
  <c r="B43" i="1"/>
  <c r="E42" i="1"/>
  <c r="A42" i="1"/>
  <c r="D41" i="1"/>
  <c r="F42" i="1"/>
  <c r="B42" i="1"/>
  <c r="C41" i="1"/>
  <c r="G41" i="1"/>
  <c r="D40" i="1"/>
  <c r="A39" i="1"/>
  <c r="G42" i="1"/>
  <c r="C42" i="1"/>
  <c r="B41" i="1"/>
  <c r="F41" i="1"/>
  <c r="E40" i="1"/>
  <c r="A40" i="1"/>
  <c r="D39" i="1"/>
  <c r="G38" i="1"/>
  <c r="C38" i="1"/>
  <c r="G40" i="1"/>
  <c r="B39" i="1"/>
  <c r="E38" i="1"/>
  <c r="F40" i="1"/>
  <c r="C39" i="1"/>
  <c r="E39" i="1"/>
  <c r="G39" i="1"/>
  <c r="I36" i="1"/>
  <c r="C40" i="1"/>
  <c r="F38" i="1"/>
  <c r="D38" i="1"/>
  <c r="B40" i="1"/>
  <c r="F39" i="1"/>
  <c r="B38" i="1"/>
  <c r="A38" i="1"/>
  <c r="D43" i="1"/>
  <c r="E43" i="1"/>
  <c r="F43" i="1"/>
  <c r="C43" i="1"/>
  <c r="G43" i="1"/>
  <c r="J42" i="1" l="1"/>
  <c r="N42" i="1"/>
  <c r="M41" i="1"/>
  <c r="I41" i="1"/>
  <c r="I43" i="1"/>
  <c r="O42" i="1"/>
  <c r="N41" i="1"/>
  <c r="J40" i="1"/>
  <c r="M40" i="1"/>
  <c r="N39" i="1"/>
  <c r="J39" i="1"/>
  <c r="M38" i="1"/>
  <c r="Q36" i="1"/>
  <c r="I38" i="1"/>
  <c r="L42" i="1"/>
  <c r="L41" i="1"/>
  <c r="J41" i="1"/>
  <c r="L40" i="1"/>
  <c r="O39" i="1"/>
  <c r="K39" i="1"/>
  <c r="N38" i="1"/>
  <c r="J38" i="1"/>
  <c r="J43" i="1"/>
  <c r="I42" i="1"/>
  <c r="O41" i="1"/>
  <c r="I40" i="1"/>
  <c r="K40" i="1"/>
  <c r="O40" i="1"/>
  <c r="L39" i="1"/>
  <c r="O38" i="1"/>
  <c r="K38" i="1"/>
  <c r="K42" i="1"/>
  <c r="M42" i="1"/>
  <c r="K41" i="1"/>
  <c r="N40" i="1"/>
  <c r="M39" i="1"/>
  <c r="I39" i="1"/>
  <c r="L38" i="1"/>
  <c r="L43" i="1"/>
  <c r="M43" i="1"/>
  <c r="N43" i="1"/>
  <c r="O43" i="1"/>
  <c r="K43" i="1"/>
  <c r="Q43" i="1" l="1"/>
  <c r="T42" i="1"/>
  <c r="Q41" i="1"/>
  <c r="U41" i="1"/>
  <c r="V40" i="1"/>
  <c r="R40" i="1"/>
  <c r="S39" i="1"/>
  <c r="W39" i="1"/>
  <c r="T38" i="1"/>
  <c r="R43" i="1"/>
  <c r="U42" i="1"/>
  <c r="Q42" i="1"/>
  <c r="T41" i="1"/>
  <c r="W40" i="1"/>
  <c r="S40" i="1"/>
  <c r="R39" i="1"/>
  <c r="V39" i="1"/>
  <c r="U38" i="1"/>
  <c r="Q38" i="1"/>
  <c r="V42" i="1"/>
  <c r="R42" i="1"/>
  <c r="S41" i="1"/>
  <c r="W41" i="1"/>
  <c r="T40" i="1"/>
  <c r="Q39" i="1"/>
  <c r="U39" i="1"/>
  <c r="V38" i="1"/>
  <c r="R38" i="1"/>
  <c r="W42" i="1"/>
  <c r="S42" i="1"/>
  <c r="R41" i="1"/>
  <c r="V41" i="1"/>
  <c r="U40" i="1"/>
  <c r="Q40" i="1"/>
  <c r="T39" i="1"/>
  <c r="W38" i="1"/>
  <c r="S38" i="1"/>
  <c r="S43" i="1"/>
  <c r="T43" i="1"/>
  <c r="U43" i="1"/>
  <c r="V43" i="1"/>
  <c r="W43" i="1"/>
</calcChain>
</file>

<file path=xl/sharedStrings.xml><?xml version="1.0" encoding="utf-8"?>
<sst xmlns="http://schemas.openxmlformats.org/spreadsheetml/2006/main" count="36" uniqueCount="34">
  <si>
    <t>Year</t>
  </si>
  <si>
    <t>Start Day</t>
  </si>
  <si>
    <t>[42]</t>
  </si>
  <si>
    <t>Month</t>
  </si>
  <si>
    <t>Date</t>
  </si>
  <si>
    <t>Calendar Title</t>
  </si>
  <si>
    <t>1:Sun, 2:Mon</t>
  </si>
  <si>
    <t>Vertex42™ Calendar Template</t>
  </si>
  <si>
    <t>Thanksgiving</t>
  </si>
  <si>
    <t>Labor Day</t>
  </si>
  <si>
    <t>Memorial Day</t>
  </si>
  <si>
    <t>Christmas Day</t>
  </si>
  <si>
    <t>Independence Day</t>
  </si>
  <si>
    <t>New Year's Day</t>
  </si>
  <si>
    <t>Note: The monthly calendars only show the first 2 holidays/events per day from the list below. You will need to add other events manually.</t>
  </si>
  <si>
    <t>https://www.vertex42.com/calendars/perpetual-calendar.html</t>
  </si>
  <si>
    <t>https://www.vertex42.com/calendars/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</si>
  <si>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</si>
  <si>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</si>
  <si>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</si>
  <si>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</si>
  <si>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</si>
  <si>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</si>
  <si>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</si>
  <si>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Perpetual Calendar Template</t>
  </si>
  <si>
    <t>© 2009-2021 Vertex42 LLC</t>
  </si>
  <si>
    <t>© 2011-2021 Vertex42 LLC</t>
  </si>
  <si>
    <t>Observed Holidays</t>
  </si>
  <si>
    <t>Start of Pay Period</t>
  </si>
  <si>
    <t>End Of Pay Period</t>
  </si>
  <si>
    <t>Pay Day</t>
  </si>
  <si>
    <t>ETO</t>
  </si>
  <si>
    <t>CASHOUT</t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</si>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</sst>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"/>
    <numFmt numFmtId="165" formatCode="mmmm\ yyyy"/>
    <numFmt numFmtId="166" formatCode="[$-409]mmm\ dd;@"/>
  </numFmts>
  <fonts count="28" x14ac:knownFonts="1">
    <font>
      <sz val="10"/>
      <name val="Arial"/>
    </font>
    <font>
      <sz val="11"/>
      <color theme="1"/>
      <name val="Trebuchet MS"/>
      <family val="2"/>
      <scheme val="minor"/>
    </font>
    <font>
      <u/>
      <sz val="10"/>
      <color indexed="12"/>
      <name val="Tahom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6"/>
      <color indexed="9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1"/>
      <scheme val="major"/>
    </font>
    <font>
      <b/>
      <sz val="12"/>
      <name val="Arial"/>
      <family val="1"/>
      <scheme val="major"/>
    </font>
    <font>
      <b/>
      <sz val="28"/>
      <color theme="4" tint="-0.499984740745262"/>
      <name val="Arial"/>
      <family val="1"/>
      <scheme val="major"/>
    </font>
    <font>
      <b/>
      <sz val="12"/>
      <color theme="0"/>
      <name val="Trebuchet MS"/>
      <family val="2"/>
      <scheme val="minor"/>
    </font>
    <font>
      <b/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11"/>
      <color theme="0"/>
      <name val="Trebuchet MS"/>
      <family val="2"/>
      <scheme val="minor"/>
    </font>
    <font>
      <b/>
      <sz val="12"/>
      <color theme="1"/>
      <name val="Trebuchet MS"/>
      <family val="2"/>
      <scheme val="minor"/>
    </font>
    <font>
      <b/>
      <sz val="12"/>
      <name val="Trebuchet MS"/>
      <family val="2"/>
      <scheme val="minor"/>
    </font>
    <font>
      <b/>
      <sz val="6"/>
      <color indexed="9"/>
      <name val="Arial"/>
      <family val="2"/>
    </font>
    <font>
      <b/>
      <sz val="9"/>
      <name val="Arial"/>
      <family val="1"/>
      <scheme val="major"/>
    </font>
    <font>
      <b/>
      <sz val="12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7" borderId="0" applyNumberFormat="0" applyBorder="0" applyAlignment="0" applyProtection="0"/>
    <xf numFmtId="0" fontId="22" fillId="8" borderId="0" applyNumberFormat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Fill="1" applyBorder="1"/>
    <xf numFmtId="0" fontId="3" fillId="2" borderId="5" xfId="0" applyFont="1" applyFill="1" applyBorder="1" applyAlignment="1">
      <alignment horizontal="right"/>
    </xf>
    <xf numFmtId="0" fontId="5" fillId="2" borderId="0" xfId="0" applyFont="1" applyFill="1"/>
    <xf numFmtId="0" fontId="0" fillId="0" borderId="0" xfId="0" applyAlignment="1">
      <alignment horizontal="right"/>
    </xf>
    <xf numFmtId="0" fontId="7" fillId="2" borderId="0" xfId="0" applyFont="1" applyFill="1"/>
    <xf numFmtId="0" fontId="9" fillId="4" borderId="8" xfId="0" applyFont="1" applyFill="1" applyBorder="1" applyAlignment="1" applyProtection="1">
      <alignment horizontal="left" vertical="center"/>
    </xf>
    <xf numFmtId="0" fontId="15" fillId="5" borderId="16" xfId="0" applyFont="1" applyFill="1" applyBorder="1" applyAlignment="1">
      <alignment horizontal="left" vertical="center" indent="1"/>
    </xf>
    <xf numFmtId="0" fontId="15" fillId="5" borderId="16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vertical="center"/>
    </xf>
    <xf numFmtId="0" fontId="0" fillId="0" borderId="0" xfId="0"/>
    <xf numFmtId="0" fontId="7" fillId="6" borderId="0" xfId="0" applyFont="1" applyFill="1"/>
    <xf numFmtId="0" fontId="17" fillId="6" borderId="0" xfId="0" applyFont="1" applyFill="1" applyAlignment="1">
      <alignment horizontal="left" wrapText="1" indent="1"/>
    </xf>
    <xf numFmtId="0" fontId="18" fillId="6" borderId="0" xfId="0" applyFont="1" applyFill="1"/>
    <xf numFmtId="0" fontId="17" fillId="6" borderId="0" xfId="0" applyFont="1" applyFill="1"/>
    <xf numFmtId="0" fontId="17" fillId="6" borderId="0" xfId="0" applyFont="1" applyFill="1" applyAlignment="1">
      <alignment horizontal="left" wrapText="1"/>
    </xf>
    <xf numFmtId="0" fontId="19" fillId="6" borderId="0" xfId="0" applyFont="1" applyFill="1" applyAlignment="1">
      <alignment horizontal="left" wrapText="1"/>
    </xf>
    <xf numFmtId="0" fontId="20" fillId="6" borderId="0" xfId="0" applyFont="1" applyFill="1" applyAlignment="1">
      <alignment horizontal="left" wrapText="1"/>
    </xf>
    <xf numFmtId="0" fontId="17" fillId="6" borderId="0" xfId="0" applyFont="1" applyFill="1" applyAlignment="1">
      <alignment horizontal="left"/>
    </xf>
    <xf numFmtId="0" fontId="21" fillId="6" borderId="0" xfId="0" applyFont="1" applyFill="1" applyAlignment="1">
      <alignment horizontal="left" wrapText="1"/>
    </xf>
    <xf numFmtId="0" fontId="7" fillId="0" borderId="0" xfId="0" applyFont="1"/>
    <xf numFmtId="0" fontId="2" fillId="6" borderId="0" xfId="1" applyFill="1" applyAlignment="1" applyProtection="1">
      <alignment horizontal="left" wrapText="1"/>
    </xf>
    <xf numFmtId="0" fontId="12" fillId="0" borderId="8" xfId="0" applyFont="1" applyFill="1" applyBorder="1" applyAlignment="1">
      <alignment horizontal="center"/>
    </xf>
    <xf numFmtId="165" fontId="10" fillId="3" borderId="4" xfId="0" applyNumberFormat="1" applyFont="1" applyFill="1" applyBorder="1" applyAlignment="1">
      <alignment horizontal="center" vertical="center" shrinkToFit="1"/>
    </xf>
    <xf numFmtId="165" fontId="10" fillId="3" borderId="9" xfId="0" applyNumberFormat="1" applyFont="1" applyFill="1" applyBorder="1" applyAlignment="1">
      <alignment horizontal="center" vertical="center" shrinkToFit="1"/>
    </xf>
    <xf numFmtId="165" fontId="10" fillId="3" borderId="10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3" fillId="0" borderId="11" xfId="0" applyFont="1" applyFill="1" applyBorder="1" applyAlignment="1">
      <alignment horizontal="right"/>
    </xf>
    <xf numFmtId="0" fontId="6" fillId="2" borderId="5" xfId="1" applyFont="1" applyFill="1" applyBorder="1" applyAlignment="1" applyProtection="1">
      <alignment horizontal="left"/>
    </xf>
    <xf numFmtId="0" fontId="14" fillId="2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center"/>
    </xf>
    <xf numFmtId="0" fontId="17" fillId="0" borderId="0" xfId="0" applyFont="1"/>
    <xf numFmtId="166" fontId="1" fillId="7" borderId="6" xfId="2" applyNumberFormat="1" applyBorder="1" applyAlignment="1">
      <alignment horizontal="center"/>
    </xf>
    <xf numFmtId="164" fontId="23" fillId="7" borderId="1" xfId="2" applyNumberFormat="1" applyFont="1" applyBorder="1" applyAlignment="1">
      <alignment horizontal="center" shrinkToFit="1"/>
    </xf>
    <xf numFmtId="164" fontId="24" fillId="0" borderId="1" xfId="0" applyNumberFormat="1" applyFont="1" applyBorder="1" applyAlignment="1">
      <alignment horizontal="center" shrinkToFit="1"/>
    </xf>
    <xf numFmtId="0" fontId="11" fillId="10" borderId="4" xfId="0" applyFont="1" applyFill="1" applyBorder="1" applyAlignment="1">
      <alignment horizontal="center"/>
    </xf>
    <xf numFmtId="0" fontId="11" fillId="10" borderId="9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19" fillId="0" borderId="0" xfId="0" applyFont="1"/>
    <xf numFmtId="0" fontId="11" fillId="10" borderId="2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4" fillId="0" borderId="0" xfId="0" applyFont="1"/>
    <xf numFmtId="0" fontId="25" fillId="0" borderId="0" xfId="0" applyFont="1"/>
    <xf numFmtId="0" fontId="26" fillId="10" borderId="2" xfId="0" applyFont="1" applyFill="1" applyBorder="1" applyAlignment="1">
      <alignment horizontal="center"/>
    </xf>
    <xf numFmtId="0" fontId="26" fillId="10" borderId="0" xfId="0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/>
    </xf>
    <xf numFmtId="0" fontId="27" fillId="0" borderId="0" xfId="0" applyFont="1"/>
    <xf numFmtId="164" fontId="24" fillId="11" borderId="1" xfId="0" applyNumberFormat="1" applyFont="1" applyFill="1" applyBorder="1" applyAlignment="1">
      <alignment horizontal="center" shrinkToFit="1"/>
    </xf>
    <xf numFmtId="164" fontId="24" fillId="12" borderId="1" xfId="0" applyNumberFormat="1" applyFont="1" applyFill="1" applyBorder="1" applyAlignment="1">
      <alignment horizontal="center" shrinkToFit="1"/>
    </xf>
    <xf numFmtId="164" fontId="23" fillId="12" borderId="1" xfId="2" applyNumberFormat="1" applyFont="1" applyFill="1" applyBorder="1" applyAlignment="1">
      <alignment horizontal="center" shrinkToFit="1"/>
    </xf>
    <xf numFmtId="0" fontId="7" fillId="12" borderId="0" xfId="0" applyFont="1" applyFill="1"/>
    <xf numFmtId="0" fontId="7" fillId="11" borderId="0" xfId="0" applyFont="1" applyFill="1"/>
    <xf numFmtId="0" fontId="7" fillId="9" borderId="0" xfId="0" applyFont="1" applyFill="1"/>
    <xf numFmtId="164" fontId="24" fillId="9" borderId="1" xfId="0" applyNumberFormat="1" applyFont="1" applyFill="1" applyBorder="1" applyAlignment="1">
      <alignment horizontal="center" shrinkToFit="1"/>
    </xf>
    <xf numFmtId="0" fontId="1" fillId="7" borderId="6" xfId="2" applyBorder="1" applyAlignment="1">
      <alignment horizontal="center"/>
    </xf>
    <xf numFmtId="0" fontId="1" fillId="7" borderId="9" xfId="2" applyBorder="1" applyAlignment="1">
      <alignment horizontal="center"/>
    </xf>
    <xf numFmtId="0" fontId="13" fillId="8" borderId="0" xfId="3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">
    <cellStyle name="40% - Accent1" xfId="2" builtinId="31"/>
    <cellStyle name="60% - Accent1" xfId="3" builtinId="32"/>
    <cellStyle name="Hyperlink" xfId="1" builtinId="8"/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1000127</xdr:colOff>
      <xdr:row>0</xdr:row>
      <xdr:rowOff>0</xdr:rowOff>
    </xdr:from>
    <xdr:to>
      <xdr:col>26</xdr:col>
      <xdr:colOff>400050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D73B83-9BAE-42EE-A581-FA331D908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7" y="0"/>
          <a:ext cx="1142998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CD534-DDFF-4B4B-95DC-A3E3AF4FB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perpetual-calendar.html" TargetMode="External"/><Relationship Id="rId1" Type="http://schemas.openxmlformats.org/officeDocument/2006/relationships/hyperlink" Target="https://www.vertex42.com/calendar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perpetual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48"/>
  <sheetViews>
    <sheetView showGridLines="0" tabSelected="1" topLeftCell="A6" workbookViewId="0">
      <selection activeCell="AD19" sqref="AD19"/>
    </sheetView>
  </sheetViews>
  <sheetFormatPr defaultRowHeight="12.75" x14ac:dyDescent="0.2"/>
  <cols>
    <col min="1" max="23" width="3.7109375" customWidth="1"/>
    <col min="24" max="24" width="3" customWidth="1"/>
    <col min="25" max="25" width="9.28515625" customWidth="1"/>
    <col min="26" max="26" width="26.140625" customWidth="1"/>
  </cols>
  <sheetData>
    <row r="1" spans="1:26" ht="23.25" hidden="1" customHeight="1" x14ac:dyDescent="0.2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idden="1" x14ac:dyDescent="0.2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  <c r="R2" s="7"/>
      <c r="S2" s="7"/>
      <c r="T2" s="7"/>
      <c r="U2" s="7"/>
      <c r="V2" s="7"/>
      <c r="W2" s="7"/>
      <c r="X2" s="7"/>
      <c r="Y2" s="7"/>
      <c r="Z2" s="4" t="s">
        <v>26</v>
      </c>
    </row>
    <row r="3" spans="1:26" hidden="1" x14ac:dyDescent="0.2">
      <c r="A3" s="39" t="s">
        <v>0</v>
      </c>
      <c r="B3" s="39"/>
      <c r="C3" s="39"/>
      <c r="D3" s="7"/>
      <c r="E3" s="44" t="s">
        <v>3</v>
      </c>
      <c r="F3" s="44"/>
      <c r="G3" s="44"/>
      <c r="H3" s="7"/>
      <c r="I3" s="31" t="s">
        <v>1</v>
      </c>
      <c r="J3" s="31"/>
      <c r="K3" s="31"/>
      <c r="L3" s="7"/>
      <c r="M3" s="7"/>
      <c r="N3" s="7"/>
      <c r="O3" s="7"/>
      <c r="P3" s="7"/>
      <c r="Q3" s="43" t="s">
        <v>5</v>
      </c>
      <c r="R3" s="43"/>
      <c r="S3" s="43"/>
      <c r="T3" s="43"/>
      <c r="U3" s="43"/>
      <c r="V3" s="43"/>
      <c r="W3" s="43"/>
      <c r="X3" s="7"/>
      <c r="Y3" s="7"/>
      <c r="Z3" s="7"/>
    </row>
    <row r="4" spans="1:26" hidden="1" x14ac:dyDescent="0.2">
      <c r="A4" s="28">
        <v>2023</v>
      </c>
      <c r="B4" s="29"/>
      <c r="C4" s="30"/>
      <c r="D4" s="7"/>
      <c r="E4" s="28">
        <v>1</v>
      </c>
      <c r="F4" s="29"/>
      <c r="G4" s="30"/>
      <c r="H4" s="7"/>
      <c r="I4" s="32">
        <v>1</v>
      </c>
      <c r="J4" s="32"/>
      <c r="K4" s="32"/>
      <c r="L4" s="33" t="s">
        <v>6</v>
      </c>
      <c r="M4" s="34"/>
      <c r="N4" s="34"/>
      <c r="O4" s="34"/>
      <c r="P4" s="7"/>
      <c r="Q4" s="40"/>
      <c r="R4" s="41"/>
      <c r="S4" s="41"/>
      <c r="T4" s="41"/>
      <c r="U4" s="41"/>
      <c r="V4" s="41"/>
      <c r="W4" s="41"/>
      <c r="X4" s="41"/>
      <c r="Y4" s="41"/>
      <c r="Z4" s="42"/>
    </row>
    <row r="5" spans="1:26" hidden="1" x14ac:dyDescent="0.2">
      <c r="A5" s="5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x14ac:dyDescent="0.25">
      <c r="A6" s="35" t="str">
        <f>IF(Q4="","",Q4)</f>
        <v/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6" ht="42" customHeight="1" x14ac:dyDescent="0.5">
      <c r="A7" s="24">
        <f>IF($E$4=1,A4,A4&amp;"-"&amp;A4+1)</f>
        <v>2023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1"/>
      <c r="Y7" s="1"/>
      <c r="Z7" s="1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  <c r="Z8" s="3"/>
    </row>
    <row r="9" spans="1:26" ht="18" x14ac:dyDescent="0.2">
      <c r="A9" s="25">
        <f>DATE($A$4,$E$4,1)</f>
        <v>44927</v>
      </c>
      <c r="B9" s="26"/>
      <c r="C9" s="26"/>
      <c r="D9" s="26"/>
      <c r="E9" s="26"/>
      <c r="F9" s="26"/>
      <c r="G9" s="27"/>
      <c r="H9" s="1"/>
      <c r="I9" s="25">
        <f>DATE(YEAR(A9),MONTH(A9)+1,1)</f>
        <v>44958</v>
      </c>
      <c r="J9" s="26"/>
      <c r="K9" s="26"/>
      <c r="L9" s="26"/>
      <c r="M9" s="26"/>
      <c r="N9" s="26"/>
      <c r="O9" s="27"/>
      <c r="P9" s="1"/>
      <c r="Q9" s="25">
        <f>DATE(YEAR(I9),MONTH(I9)+1,1)</f>
        <v>44986</v>
      </c>
      <c r="R9" s="26"/>
      <c r="S9" s="26"/>
      <c r="T9" s="26"/>
      <c r="U9" s="26"/>
      <c r="V9" s="26"/>
      <c r="W9" s="27"/>
      <c r="X9" s="1"/>
      <c r="Y9" s="71" t="s">
        <v>4</v>
      </c>
      <c r="Z9" s="71" t="s">
        <v>27</v>
      </c>
    </row>
    <row r="10" spans="1:26" s="45" customFormat="1" ht="16.5" x14ac:dyDescent="0.3">
      <c r="A10" s="49" t="str">
        <f>INDEX({"Su";"M";"Tu";"W";"Th";"F";"Sa"},1+MOD($I$4+1-2,7))</f>
        <v>Su</v>
      </c>
      <c r="B10" s="50" t="str">
        <f>INDEX({"Su";"M";"Tu";"W";"Th";"F";"Sa"},1+MOD($I$4+2-2,7))</f>
        <v>M</v>
      </c>
      <c r="C10" s="50" t="str">
        <f>INDEX({"Su";"M";"Tu";"W";"Th";"F";"Sa"},1+MOD($I$4+3-2,7))</f>
        <v>Tu</v>
      </c>
      <c r="D10" s="50" t="str">
        <f>INDEX({"Su";"M";"Tu";"W";"Th";"F";"Sa"},1+MOD($I$4+4-2,7))</f>
        <v>W</v>
      </c>
      <c r="E10" s="50" t="str">
        <f>INDEX({"Su";"M";"Tu";"W";"Th";"F";"Sa"},1+MOD($I$4+5-2,7))</f>
        <v>Th</v>
      </c>
      <c r="F10" s="50" t="str">
        <f>INDEX({"Su";"M";"Tu";"W";"Th";"F";"Sa"},1+MOD($I$4+6-2,7))</f>
        <v>F</v>
      </c>
      <c r="G10" s="51" t="str">
        <f>INDEX({"Su";"M";"Tu";"W";"Th";"F";"Sa"},1+MOD($I$4+7-2,7))</f>
        <v>Sa</v>
      </c>
      <c r="H10" s="52"/>
      <c r="I10" s="53" t="str">
        <f>$A$10</f>
        <v>Su</v>
      </c>
      <c r="J10" s="54" t="str">
        <f>$B$10</f>
        <v>M</v>
      </c>
      <c r="K10" s="54" t="str">
        <f>$C$10</f>
        <v>Tu</v>
      </c>
      <c r="L10" s="54" t="str">
        <f>$D$10</f>
        <v>W</v>
      </c>
      <c r="M10" s="54" t="str">
        <f>$E$10</f>
        <v>Th</v>
      </c>
      <c r="N10" s="54" t="str">
        <f>$F$10</f>
        <v>F</v>
      </c>
      <c r="O10" s="55" t="str">
        <f>$G$10</f>
        <v>Sa</v>
      </c>
      <c r="P10" s="52"/>
      <c r="Q10" s="53" t="str">
        <f>$A$10</f>
        <v>Su</v>
      </c>
      <c r="R10" s="54" t="str">
        <f>$B$10</f>
        <v>M</v>
      </c>
      <c r="S10" s="54" t="str">
        <f>$C$10</f>
        <v>Tu</v>
      </c>
      <c r="T10" s="54" t="str">
        <f>$D$10</f>
        <v>W</v>
      </c>
      <c r="U10" s="54" t="str">
        <f>$E$10</f>
        <v>Th</v>
      </c>
      <c r="V10" s="54" t="str">
        <f>$F$10</f>
        <v>F</v>
      </c>
      <c r="W10" s="55" t="str">
        <f>$G$10</f>
        <v>Sa</v>
      </c>
      <c r="Y10" s="46">
        <f>DATE($A$4+IF($E$4&gt;1,1,0),1,1)</f>
        <v>44927</v>
      </c>
      <c r="Z10" s="69" t="s">
        <v>13</v>
      </c>
    </row>
    <row r="11" spans="1:26" ht="18" x14ac:dyDescent="0.35">
      <c r="A11" s="64">
        <f t="shared" ref="A11:G16" si="0">IF(MONTH($A$9)&lt;&gt;MONTH($A$9-(WEEKDAY($A$9,1)-($I$4-1))-IF((WEEKDAY($A$9,1)-($I$4-1))&lt;=0,7,0)+(ROW(A11)-ROW($A$11))*7+(COLUMN(A11)-COLUMN($A$11)+1)),"",$A$9-(WEEKDAY($A$9,1)-($I$4-1))-IF((WEEKDAY($A$9,1)-($I$4-1))&lt;=0,7,0)+(ROW(A11)-ROW($A$11))*7+(COLUMN(A11)-COLUMN($A$11)+1))</f>
        <v>44927</v>
      </c>
      <c r="B11" s="48">
        <f t="shared" si="0"/>
        <v>44928</v>
      </c>
      <c r="C11" s="48">
        <f t="shared" si="0"/>
        <v>44929</v>
      </c>
      <c r="D11" s="48">
        <f t="shared" si="0"/>
        <v>44930</v>
      </c>
      <c r="E11" s="62">
        <f t="shared" si="0"/>
        <v>44931</v>
      </c>
      <c r="F11" s="48">
        <f t="shared" si="0"/>
        <v>44932</v>
      </c>
      <c r="G11" s="48">
        <f t="shared" si="0"/>
        <v>44933</v>
      </c>
      <c r="H11" s="56"/>
      <c r="I11" s="48" t="str">
        <f t="shared" ref="I11:O16" si="1">IF(MONTH($I$9)&lt;&gt;MONTH($I$9-(WEEKDAY($I$9,1)-($I$4-1))-IF((WEEKDAY($I$9,1)-($I$4-1))&lt;=0,7,0)+(ROW(I11)-ROW($I$11))*7+(COLUMN(I11)-COLUMN($I$11)+1)),"",$I$9-(WEEKDAY($I$9,1)-($I$4-1))-IF((WEEKDAY($I$9,1)-($I$4-1))&lt;=0,7,0)+(ROW(I11)-ROW($I$11))*7+(COLUMN(I11)-COLUMN($I$11)+1))</f>
        <v/>
      </c>
      <c r="J11" s="48" t="str">
        <f t="shared" si="1"/>
        <v/>
      </c>
      <c r="K11" s="48" t="str">
        <f t="shared" si="1"/>
        <v/>
      </c>
      <c r="L11" s="48">
        <f t="shared" si="1"/>
        <v>44958</v>
      </c>
      <c r="M11" s="62">
        <f t="shared" si="1"/>
        <v>44959</v>
      </c>
      <c r="N11" s="48">
        <f t="shared" si="1"/>
        <v>44960</v>
      </c>
      <c r="O11" s="48">
        <f t="shared" si="1"/>
        <v>44961</v>
      </c>
      <c r="P11" s="56"/>
      <c r="Q11" s="48" t="str">
        <f t="shared" ref="Q11:W16" si="2">IF(MONTH($Q$9)&lt;&gt;MONTH($Q$9-(WEEKDAY($Q$9,1)-($I$4-1))-IF((WEEKDAY($Q$9,1)-($I$4-1))&lt;=0,7,0)+(ROW(Q11)-ROW($Q$11))*7+(COLUMN(Q11)-COLUMN($Q$11)+1)),"",$Q$9-(WEEKDAY($Q$9,1)-($I$4-1))-IF((WEEKDAY($Q$9,1)-($I$4-1))&lt;=0,7,0)+(ROW(Q11)-ROW($Q$11))*7+(COLUMN(Q11)-COLUMN($Q$11)+1))</f>
        <v/>
      </c>
      <c r="R11" s="48" t="str">
        <f t="shared" si="2"/>
        <v/>
      </c>
      <c r="S11" s="48" t="str">
        <f t="shared" si="2"/>
        <v/>
      </c>
      <c r="T11" s="48">
        <f t="shared" si="2"/>
        <v>44986</v>
      </c>
      <c r="U11" s="62">
        <f t="shared" si="2"/>
        <v>44987</v>
      </c>
      <c r="V11" s="48">
        <f t="shared" si="2"/>
        <v>44988</v>
      </c>
      <c r="W11" s="48">
        <f t="shared" si="2"/>
        <v>44989</v>
      </c>
      <c r="X11" s="1"/>
      <c r="Y11" s="46">
        <f>(DATE($A$4+IF($E$4&gt;5,1,0),6,1)+(0-1)*7)+2-WEEKDAY(DATE($A$4+IF($E$4&gt;5,1,0),6,1),1)+IF(2&lt;WEEKDAY(DATE($A$4+IF($E$4&gt;5,1,0),6,1),1),7,0)</f>
        <v>45075</v>
      </c>
      <c r="Z11" s="70" t="s">
        <v>10</v>
      </c>
    </row>
    <row r="12" spans="1:26" ht="18" x14ac:dyDescent="0.35">
      <c r="A12" s="48">
        <f t="shared" si="0"/>
        <v>44934</v>
      </c>
      <c r="B12" s="48">
        <f t="shared" si="0"/>
        <v>44935</v>
      </c>
      <c r="C12" s="48">
        <f t="shared" si="0"/>
        <v>44936</v>
      </c>
      <c r="D12" s="48">
        <f t="shared" si="0"/>
        <v>44937</v>
      </c>
      <c r="E12" s="48">
        <f t="shared" si="0"/>
        <v>44938</v>
      </c>
      <c r="F12" s="48">
        <f t="shared" si="0"/>
        <v>44939</v>
      </c>
      <c r="G12" s="68">
        <f t="shared" si="0"/>
        <v>44940</v>
      </c>
      <c r="H12" s="56"/>
      <c r="I12" s="48">
        <f t="shared" si="1"/>
        <v>44962</v>
      </c>
      <c r="J12" s="48">
        <f t="shared" si="1"/>
        <v>44963</v>
      </c>
      <c r="K12" s="48">
        <f t="shared" si="1"/>
        <v>44964</v>
      </c>
      <c r="L12" s="48">
        <f t="shared" si="1"/>
        <v>44965</v>
      </c>
      <c r="M12" s="48">
        <f t="shared" si="1"/>
        <v>44966</v>
      </c>
      <c r="N12" s="48">
        <f t="shared" si="1"/>
        <v>44967</v>
      </c>
      <c r="O12" s="68">
        <f t="shared" si="1"/>
        <v>44968</v>
      </c>
      <c r="P12" s="56"/>
      <c r="Q12" s="48">
        <f t="shared" si="2"/>
        <v>44990</v>
      </c>
      <c r="R12" s="48">
        <f t="shared" si="2"/>
        <v>44991</v>
      </c>
      <c r="S12" s="48">
        <f t="shared" si="2"/>
        <v>44992</v>
      </c>
      <c r="T12" s="48">
        <f t="shared" si="2"/>
        <v>44993</v>
      </c>
      <c r="U12" s="48">
        <f t="shared" si="2"/>
        <v>44994</v>
      </c>
      <c r="V12" s="48">
        <f t="shared" si="2"/>
        <v>44995</v>
      </c>
      <c r="W12" s="68">
        <f t="shared" si="2"/>
        <v>44996</v>
      </c>
      <c r="X12" s="1"/>
      <c r="Y12" s="46">
        <f>DATE($A$4+IF($E$4&gt;7,1,0),7,4)</f>
        <v>45111</v>
      </c>
      <c r="Z12" s="70" t="s">
        <v>12</v>
      </c>
    </row>
    <row r="13" spans="1:26" ht="18" customHeight="1" x14ac:dyDescent="0.35">
      <c r="A13" s="63">
        <f t="shared" si="0"/>
        <v>44941</v>
      </c>
      <c r="B13" s="48">
        <f t="shared" si="0"/>
        <v>44942</v>
      </c>
      <c r="C13" s="48">
        <f t="shared" si="0"/>
        <v>44943</v>
      </c>
      <c r="D13" s="48">
        <f t="shared" si="0"/>
        <v>44944</v>
      </c>
      <c r="E13" s="62">
        <f t="shared" si="0"/>
        <v>44945</v>
      </c>
      <c r="F13" s="48">
        <f t="shared" si="0"/>
        <v>44946</v>
      </c>
      <c r="G13" s="48">
        <f t="shared" si="0"/>
        <v>44947</v>
      </c>
      <c r="H13" s="56"/>
      <c r="I13" s="63">
        <f t="shared" si="1"/>
        <v>44969</v>
      </c>
      <c r="J13" s="48">
        <f t="shared" si="1"/>
        <v>44970</v>
      </c>
      <c r="K13" s="48">
        <f t="shared" si="1"/>
        <v>44971</v>
      </c>
      <c r="L13" s="48">
        <f t="shared" si="1"/>
        <v>44972</v>
      </c>
      <c r="M13" s="62">
        <f t="shared" si="1"/>
        <v>44973</v>
      </c>
      <c r="N13" s="48">
        <f t="shared" si="1"/>
        <v>44974</v>
      </c>
      <c r="O13" s="48">
        <f t="shared" si="1"/>
        <v>44975</v>
      </c>
      <c r="P13" s="56"/>
      <c r="Q13" s="63">
        <f t="shared" si="2"/>
        <v>44997</v>
      </c>
      <c r="R13" s="48">
        <f t="shared" si="2"/>
        <v>44998</v>
      </c>
      <c r="S13" s="48">
        <f t="shared" si="2"/>
        <v>44999</v>
      </c>
      <c r="T13" s="48">
        <f t="shared" si="2"/>
        <v>45000</v>
      </c>
      <c r="U13" s="62">
        <f t="shared" si="2"/>
        <v>45001</v>
      </c>
      <c r="V13" s="48">
        <f t="shared" si="2"/>
        <v>45002</v>
      </c>
      <c r="W13" s="48">
        <f t="shared" si="2"/>
        <v>45003</v>
      </c>
      <c r="X13" s="1"/>
      <c r="Y13" s="46">
        <f>(DATE($A$4+IF($E$4&gt;9,1,0),9,1)+(1-1)*7)+2-WEEKDAY(DATE($A$4+IF($E$4&gt;9,1,0),9,1),1)+IF(2&lt;WEEKDAY(DATE($A$4+IF($E$4&gt;9,1,0),9,1),1),7,0)</f>
        <v>45173</v>
      </c>
      <c r="Z13" s="70" t="s">
        <v>9</v>
      </c>
    </row>
    <row r="14" spans="1:26" ht="18" x14ac:dyDescent="0.35">
      <c r="A14" s="48">
        <f t="shared" si="0"/>
        <v>44948</v>
      </c>
      <c r="B14" s="48">
        <f t="shared" si="0"/>
        <v>44949</v>
      </c>
      <c r="C14" s="48">
        <f t="shared" si="0"/>
        <v>44950</v>
      </c>
      <c r="D14" s="48">
        <f t="shared" si="0"/>
        <v>44951</v>
      </c>
      <c r="E14" s="48">
        <f t="shared" si="0"/>
        <v>44952</v>
      </c>
      <c r="F14" s="48">
        <f t="shared" si="0"/>
        <v>44953</v>
      </c>
      <c r="G14" s="68">
        <f t="shared" si="0"/>
        <v>44954</v>
      </c>
      <c r="H14" s="56"/>
      <c r="I14" s="48">
        <f t="shared" si="1"/>
        <v>44976</v>
      </c>
      <c r="J14" s="48">
        <f t="shared" si="1"/>
        <v>44977</v>
      </c>
      <c r="K14" s="48">
        <f t="shared" si="1"/>
        <v>44978</v>
      </c>
      <c r="L14" s="48">
        <f t="shared" si="1"/>
        <v>44979</v>
      </c>
      <c r="M14" s="48">
        <f t="shared" si="1"/>
        <v>44980</v>
      </c>
      <c r="N14" s="48">
        <f t="shared" si="1"/>
        <v>44981</v>
      </c>
      <c r="O14" s="68">
        <f t="shared" si="1"/>
        <v>44982</v>
      </c>
      <c r="P14" s="56"/>
      <c r="Q14" s="48">
        <f t="shared" si="2"/>
        <v>45004</v>
      </c>
      <c r="R14" s="48">
        <f t="shared" si="2"/>
        <v>45005</v>
      </c>
      <c r="S14" s="48">
        <f t="shared" si="2"/>
        <v>45006</v>
      </c>
      <c r="T14" s="48">
        <f t="shared" si="2"/>
        <v>45007</v>
      </c>
      <c r="U14" s="48">
        <f t="shared" si="2"/>
        <v>45008</v>
      </c>
      <c r="V14" s="48">
        <f t="shared" si="2"/>
        <v>45009</v>
      </c>
      <c r="W14" s="68">
        <f t="shared" si="2"/>
        <v>45010</v>
      </c>
      <c r="X14" s="1"/>
      <c r="Y14" s="46">
        <f>(DATE($A$4+IF($E$4&gt;11,1,0),11,1)+(4-1)*7)+5-WEEKDAY(DATE($A$4+IF($E$4&gt;11,1,0),11,1),1)+IF(5&lt;WEEKDAY(DATE($A$4+IF($E$4&gt;11,1,0),11,1),1),7,0)</f>
        <v>45253</v>
      </c>
      <c r="Z14" s="70" t="s">
        <v>8</v>
      </c>
    </row>
    <row r="15" spans="1:26" ht="18" x14ac:dyDescent="0.35">
      <c r="A15" s="63">
        <f t="shared" si="0"/>
        <v>44955</v>
      </c>
      <c r="B15" s="48">
        <f t="shared" si="0"/>
        <v>44956</v>
      </c>
      <c r="C15" s="48">
        <f t="shared" si="0"/>
        <v>44957</v>
      </c>
      <c r="D15" s="48" t="str">
        <f t="shared" si="0"/>
        <v/>
      </c>
      <c r="E15" s="48" t="str">
        <f t="shared" si="0"/>
        <v/>
      </c>
      <c r="F15" s="48" t="str">
        <f t="shared" si="0"/>
        <v/>
      </c>
      <c r="G15" s="48" t="str">
        <f t="shared" si="0"/>
        <v/>
      </c>
      <c r="H15" s="56"/>
      <c r="I15" s="63">
        <f t="shared" si="1"/>
        <v>44983</v>
      </c>
      <c r="J15" s="48">
        <f t="shared" si="1"/>
        <v>44984</v>
      </c>
      <c r="K15" s="48">
        <f t="shared" si="1"/>
        <v>44985</v>
      </c>
      <c r="L15" s="48" t="str">
        <f t="shared" si="1"/>
        <v/>
      </c>
      <c r="M15" s="48" t="str">
        <f t="shared" si="1"/>
        <v/>
      </c>
      <c r="N15" s="48" t="str">
        <f t="shared" si="1"/>
        <v/>
      </c>
      <c r="O15" s="48" t="str">
        <f t="shared" si="1"/>
        <v/>
      </c>
      <c r="P15" s="56"/>
      <c r="Q15" s="63">
        <f t="shared" si="2"/>
        <v>45011</v>
      </c>
      <c r="R15" s="48">
        <f t="shared" si="2"/>
        <v>45012</v>
      </c>
      <c r="S15" s="48">
        <f t="shared" si="2"/>
        <v>45013</v>
      </c>
      <c r="T15" s="48">
        <f t="shared" si="2"/>
        <v>45014</v>
      </c>
      <c r="U15" s="62">
        <f t="shared" si="2"/>
        <v>45015</v>
      </c>
      <c r="V15" s="48">
        <f t="shared" si="2"/>
        <v>45016</v>
      </c>
      <c r="W15" s="48" t="str">
        <f t="shared" si="2"/>
        <v/>
      </c>
      <c r="X15" s="1"/>
      <c r="Y15" s="46">
        <f>DATE($A$4+IF($E$4&gt;12,1,0),12,25)</f>
        <v>45285</v>
      </c>
      <c r="Z15" s="69" t="s">
        <v>11</v>
      </c>
    </row>
    <row r="16" spans="1:26" ht="18" x14ac:dyDescent="0.35">
      <c r="A16" s="48" t="str">
        <f t="shared" si="0"/>
        <v/>
      </c>
      <c r="B16" s="48" t="str">
        <f t="shared" si="0"/>
        <v/>
      </c>
      <c r="C16" s="48" t="str">
        <f t="shared" si="0"/>
        <v/>
      </c>
      <c r="D16" s="48" t="str">
        <f t="shared" si="0"/>
        <v/>
      </c>
      <c r="E16" s="48" t="str">
        <f t="shared" si="0"/>
        <v/>
      </c>
      <c r="F16" s="48" t="str">
        <f t="shared" si="0"/>
        <v/>
      </c>
      <c r="G16" s="48" t="str">
        <f t="shared" si="0"/>
        <v/>
      </c>
      <c r="H16" s="57"/>
      <c r="I16" s="48" t="str">
        <f t="shared" si="1"/>
        <v/>
      </c>
      <c r="J16" s="48" t="str">
        <f t="shared" si="1"/>
        <v/>
      </c>
      <c r="K16" s="48" t="str">
        <f t="shared" si="1"/>
        <v/>
      </c>
      <c r="L16" s="48" t="str">
        <f t="shared" si="1"/>
        <v/>
      </c>
      <c r="M16" s="48" t="str">
        <f t="shared" si="1"/>
        <v/>
      </c>
      <c r="N16" s="48" t="str">
        <f t="shared" si="1"/>
        <v/>
      </c>
      <c r="O16" s="48" t="str">
        <f t="shared" si="1"/>
        <v/>
      </c>
      <c r="P16" s="57"/>
      <c r="Q16" s="48" t="str">
        <f t="shared" si="2"/>
        <v/>
      </c>
      <c r="R16" s="48" t="str">
        <f t="shared" si="2"/>
        <v/>
      </c>
      <c r="S16" s="48" t="str">
        <f t="shared" si="2"/>
        <v/>
      </c>
      <c r="T16" s="48" t="str">
        <f t="shared" si="2"/>
        <v/>
      </c>
      <c r="U16" s="48" t="str">
        <f t="shared" si="2"/>
        <v/>
      </c>
      <c r="V16" s="48" t="str">
        <f t="shared" si="2"/>
        <v/>
      </c>
      <c r="W16" s="48" t="str">
        <f t="shared" si="2"/>
        <v/>
      </c>
      <c r="X16" s="1"/>
    </row>
    <row r="17" spans="1:26" x14ac:dyDescent="0.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1"/>
    </row>
    <row r="18" spans="1:26" ht="15.75" x14ac:dyDescent="0.25">
      <c r="A18" s="25">
        <f>DATE(YEAR(Q9),MONTH(Q9)+1,1)</f>
        <v>45017</v>
      </c>
      <c r="B18" s="26"/>
      <c r="C18" s="26"/>
      <c r="D18" s="26"/>
      <c r="E18" s="26"/>
      <c r="F18" s="26"/>
      <c r="G18" s="27"/>
      <c r="H18" s="56"/>
      <c r="I18" s="25">
        <f>DATE(YEAR(A18),MONTH(A18)+1,1)</f>
        <v>45047</v>
      </c>
      <c r="J18" s="26"/>
      <c r="K18" s="26"/>
      <c r="L18" s="26"/>
      <c r="M18" s="26"/>
      <c r="N18" s="26"/>
      <c r="O18" s="27"/>
      <c r="P18" s="52"/>
      <c r="Q18" s="25">
        <f>DATE(YEAR(I18),MONTH(I18)+1,1)</f>
        <v>45078</v>
      </c>
      <c r="R18" s="26"/>
      <c r="S18" s="26"/>
      <c r="T18" s="26"/>
      <c r="U18" s="26"/>
      <c r="V18" s="26"/>
      <c r="W18" s="27"/>
      <c r="X18" s="1"/>
      <c r="Y18" s="3"/>
    </row>
    <row r="19" spans="1:26" ht="15.75" x14ac:dyDescent="0.25">
      <c r="A19" s="58" t="str">
        <f>$A$10</f>
        <v>Su</v>
      </c>
      <c r="B19" s="59" t="str">
        <f>$B$10</f>
        <v>M</v>
      </c>
      <c r="C19" s="59" t="str">
        <f>$C$10</f>
        <v>Tu</v>
      </c>
      <c r="D19" s="59" t="str">
        <f>$D$10</f>
        <v>W</v>
      </c>
      <c r="E19" s="59" t="str">
        <f>$E$10</f>
        <v>Th</v>
      </c>
      <c r="F19" s="59" t="str">
        <f>$F$10</f>
        <v>F</v>
      </c>
      <c r="G19" s="60" t="str">
        <f>$G$10</f>
        <v>Sa</v>
      </c>
      <c r="H19" s="56"/>
      <c r="I19" s="53" t="str">
        <f>$A$10</f>
        <v>Su</v>
      </c>
      <c r="J19" s="54" t="str">
        <f>$B$10</f>
        <v>M</v>
      </c>
      <c r="K19" s="54" t="str">
        <f>$C$10</f>
        <v>Tu</v>
      </c>
      <c r="L19" s="54" t="str">
        <f>$D$10</f>
        <v>W</v>
      </c>
      <c r="M19" s="54" t="str">
        <f>$E$10</f>
        <v>Th</v>
      </c>
      <c r="N19" s="54" t="str">
        <f>$F$10</f>
        <v>F</v>
      </c>
      <c r="O19" s="55" t="str">
        <f>$G$10</f>
        <v>Sa</v>
      </c>
      <c r="P19" s="52"/>
      <c r="Q19" s="53" t="str">
        <f>$A$10</f>
        <v>Su</v>
      </c>
      <c r="R19" s="54" t="str">
        <f>$B$10</f>
        <v>M</v>
      </c>
      <c r="S19" s="54" t="str">
        <f>$C$10</f>
        <v>Tu</v>
      </c>
      <c r="T19" s="54" t="str">
        <f>$D$10</f>
        <v>W</v>
      </c>
      <c r="U19" s="54" t="str">
        <f>$E$10</f>
        <v>Th</v>
      </c>
      <c r="V19" s="54" t="str">
        <f>$F$10</f>
        <v>F</v>
      </c>
      <c r="W19" s="55" t="str">
        <f>$G$10</f>
        <v>Sa</v>
      </c>
      <c r="X19" s="1"/>
    </row>
    <row r="20" spans="1:26" ht="18" x14ac:dyDescent="0.35">
      <c r="A20" s="48" t="str">
        <f t="shared" ref="A20:G25" si="3">IF(MONTH($A$18)&lt;&gt;MONTH($A$18-(WEEKDAY($A$18,1)-($I$4-1))-IF((WEEKDAY($A$18,1)-($I$4-1))&lt;=0,7,0)+(ROW(A20)-ROW($A$20))*7+(COLUMN(A20)-COLUMN($A$20)+1)),"",$A$18-(WEEKDAY($A$18,1)-($I$4-1))-IF((WEEKDAY($A$18,1)-($I$4-1))&lt;=0,7,0)+(ROW(A20)-ROW($A$20))*7+(COLUMN(A20)-COLUMN($A$20)+1))</f>
        <v/>
      </c>
      <c r="B20" s="48" t="str">
        <f t="shared" si="3"/>
        <v/>
      </c>
      <c r="C20" s="48" t="str">
        <f t="shared" si="3"/>
        <v/>
      </c>
      <c r="D20" s="48" t="str">
        <f t="shared" si="3"/>
        <v/>
      </c>
      <c r="E20" s="48" t="str">
        <f t="shared" si="3"/>
        <v/>
      </c>
      <c r="F20" s="48" t="str">
        <f t="shared" si="3"/>
        <v/>
      </c>
      <c r="G20" s="48">
        <f t="shared" si="3"/>
        <v>45017</v>
      </c>
      <c r="H20" s="56"/>
      <c r="I20" s="48" t="str">
        <f t="shared" ref="I20:O25" si="4">IF(MONTH($I$18)&lt;&gt;MONTH($I$18-(WEEKDAY($I$18,1)-($I$4-1))-IF((WEEKDAY($I$18,1)-($I$4-1))&lt;=0,7,0)+(ROW(I20)-ROW($I$20))*7+(COLUMN(I20)-COLUMN($I$20)+1)),"",$I$18-(WEEKDAY($I$18,1)-($I$4-1))-IF((WEEKDAY($I$18,1)-($I$4-1))&lt;=0,7,0)+(ROW(I20)-ROW($I$20))*7+(COLUMN(I20)-COLUMN($I$20)+1))</f>
        <v/>
      </c>
      <c r="J20" s="48">
        <f t="shared" si="4"/>
        <v>45047</v>
      </c>
      <c r="K20" s="48">
        <f t="shared" si="4"/>
        <v>45048</v>
      </c>
      <c r="L20" s="48">
        <f t="shared" si="4"/>
        <v>45049</v>
      </c>
      <c r="M20" s="48">
        <f t="shared" si="4"/>
        <v>45050</v>
      </c>
      <c r="N20" s="48">
        <f t="shared" si="4"/>
        <v>45051</v>
      </c>
      <c r="O20" s="68">
        <f t="shared" si="4"/>
        <v>45052</v>
      </c>
      <c r="P20" s="52"/>
      <c r="Q20" s="48" t="str">
        <f t="shared" ref="Q20:W25" si="5">IF(MONTH($Q$18)&lt;&gt;MONTH($Q$18-(WEEKDAY($Q$18,1)-($I$4-1))-IF((WEEKDAY($Q$18,1)-($I$4-1))&lt;=0,7,0)+(ROW(Q20)-ROW($Q$20))*7+(COLUMN(Q20)-COLUMN($Q$20)+1)),"",$Q$18-(WEEKDAY($Q$18,1)-($I$4-1))-IF((WEEKDAY($Q$18,1)-($I$4-1))&lt;=0,7,0)+(ROW(Q20)-ROW($Q$20))*7+(COLUMN(Q20)-COLUMN($Q$20)+1))</f>
        <v/>
      </c>
      <c r="R20" s="48" t="str">
        <f t="shared" si="5"/>
        <v/>
      </c>
      <c r="S20" s="48" t="str">
        <f t="shared" si="5"/>
        <v/>
      </c>
      <c r="T20" s="48" t="str">
        <f t="shared" si="5"/>
        <v/>
      </c>
      <c r="U20" s="48">
        <f t="shared" si="5"/>
        <v>45078</v>
      </c>
      <c r="V20" s="48">
        <f t="shared" si="5"/>
        <v>45079</v>
      </c>
      <c r="W20" s="68">
        <f t="shared" si="5"/>
        <v>45080</v>
      </c>
      <c r="X20" s="1"/>
      <c r="Z20" s="72" t="s">
        <v>31</v>
      </c>
    </row>
    <row r="21" spans="1:26" ht="18" x14ac:dyDescent="0.35">
      <c r="A21" s="48">
        <f t="shared" si="3"/>
        <v>45018</v>
      </c>
      <c r="B21" s="48">
        <f t="shared" si="3"/>
        <v>45019</v>
      </c>
      <c r="C21" s="48">
        <f t="shared" si="3"/>
        <v>45020</v>
      </c>
      <c r="D21" s="48">
        <f t="shared" si="3"/>
        <v>45021</v>
      </c>
      <c r="E21" s="48">
        <f t="shared" si="3"/>
        <v>45022</v>
      </c>
      <c r="F21" s="48">
        <f t="shared" si="3"/>
        <v>45023</v>
      </c>
      <c r="G21" s="68">
        <f t="shared" si="3"/>
        <v>45024</v>
      </c>
      <c r="H21" s="56"/>
      <c r="I21" s="63">
        <f t="shared" si="4"/>
        <v>45053</v>
      </c>
      <c r="J21" s="48">
        <f t="shared" si="4"/>
        <v>45054</v>
      </c>
      <c r="K21" s="48">
        <f t="shared" si="4"/>
        <v>45055</v>
      </c>
      <c r="L21" s="48">
        <f t="shared" si="4"/>
        <v>45056</v>
      </c>
      <c r="M21" s="62">
        <f t="shared" si="4"/>
        <v>45057</v>
      </c>
      <c r="N21" s="48">
        <f t="shared" si="4"/>
        <v>45058</v>
      </c>
      <c r="O21" s="48">
        <f t="shared" si="4"/>
        <v>45059</v>
      </c>
      <c r="P21" s="52"/>
      <c r="Q21" s="63">
        <f t="shared" si="5"/>
        <v>45081</v>
      </c>
      <c r="R21" s="48">
        <f t="shared" si="5"/>
        <v>45082</v>
      </c>
      <c r="S21" s="48">
        <f t="shared" si="5"/>
        <v>45083</v>
      </c>
      <c r="T21" s="48">
        <f t="shared" si="5"/>
        <v>45084</v>
      </c>
      <c r="U21" s="62">
        <f t="shared" si="5"/>
        <v>45085</v>
      </c>
      <c r="V21" s="48">
        <f t="shared" si="5"/>
        <v>45086</v>
      </c>
      <c r="W21" s="48">
        <f t="shared" si="5"/>
        <v>45087</v>
      </c>
      <c r="X21" s="1"/>
      <c r="Z21" s="72" t="s">
        <v>32</v>
      </c>
    </row>
    <row r="22" spans="1:26" ht="18" x14ac:dyDescent="0.35">
      <c r="A22" s="63">
        <f t="shared" si="3"/>
        <v>45025</v>
      </c>
      <c r="B22" s="48">
        <f t="shared" si="3"/>
        <v>45026</v>
      </c>
      <c r="C22" s="48">
        <f t="shared" si="3"/>
        <v>45027</v>
      </c>
      <c r="D22" s="48">
        <f t="shared" si="3"/>
        <v>45028</v>
      </c>
      <c r="E22" s="62">
        <f t="shared" si="3"/>
        <v>45029</v>
      </c>
      <c r="F22" s="48">
        <f t="shared" si="3"/>
        <v>45030</v>
      </c>
      <c r="G22" s="48">
        <f t="shared" si="3"/>
        <v>45031</v>
      </c>
      <c r="H22" s="56"/>
      <c r="I22" s="48">
        <f t="shared" si="4"/>
        <v>45060</v>
      </c>
      <c r="J22" s="48">
        <f t="shared" si="4"/>
        <v>45061</v>
      </c>
      <c r="K22" s="48">
        <f t="shared" si="4"/>
        <v>45062</v>
      </c>
      <c r="L22" s="48">
        <f t="shared" si="4"/>
        <v>45063</v>
      </c>
      <c r="M22" s="48">
        <f t="shared" si="4"/>
        <v>45064</v>
      </c>
      <c r="N22" s="48">
        <f t="shared" si="4"/>
        <v>45065</v>
      </c>
      <c r="O22" s="68">
        <f t="shared" si="4"/>
        <v>45066</v>
      </c>
      <c r="P22" s="52"/>
      <c r="Q22" s="48">
        <f t="shared" si="5"/>
        <v>45088</v>
      </c>
      <c r="R22" s="48">
        <f t="shared" si="5"/>
        <v>45089</v>
      </c>
      <c r="S22" s="48">
        <f t="shared" si="5"/>
        <v>45090</v>
      </c>
      <c r="T22" s="48">
        <f t="shared" si="5"/>
        <v>45091</v>
      </c>
      <c r="U22" s="48">
        <f t="shared" si="5"/>
        <v>45092</v>
      </c>
      <c r="V22" s="48">
        <f t="shared" si="5"/>
        <v>45093</v>
      </c>
      <c r="W22" s="68">
        <f t="shared" si="5"/>
        <v>45094</v>
      </c>
      <c r="X22" s="1"/>
      <c r="Z22" s="72" t="s">
        <v>33</v>
      </c>
    </row>
    <row r="23" spans="1:26" ht="18" x14ac:dyDescent="0.35">
      <c r="A23" s="48">
        <f t="shared" si="3"/>
        <v>45032</v>
      </c>
      <c r="B23" s="48">
        <f t="shared" si="3"/>
        <v>45033</v>
      </c>
      <c r="C23" s="48">
        <f t="shared" si="3"/>
        <v>45034</v>
      </c>
      <c r="D23" s="48">
        <f t="shared" si="3"/>
        <v>45035</v>
      </c>
      <c r="E23" s="48">
        <f t="shared" si="3"/>
        <v>45036</v>
      </c>
      <c r="F23" s="48">
        <f t="shared" si="3"/>
        <v>45037</v>
      </c>
      <c r="G23" s="68">
        <f t="shared" si="3"/>
        <v>45038</v>
      </c>
      <c r="H23" s="56"/>
      <c r="I23" s="63">
        <f t="shared" si="4"/>
        <v>45067</v>
      </c>
      <c r="J23" s="48">
        <f t="shared" si="4"/>
        <v>45068</v>
      </c>
      <c r="K23" s="48">
        <f t="shared" si="4"/>
        <v>45069</v>
      </c>
      <c r="L23" s="48">
        <f t="shared" si="4"/>
        <v>45070</v>
      </c>
      <c r="M23" s="62">
        <f t="shared" si="4"/>
        <v>45071</v>
      </c>
      <c r="N23" s="48">
        <f t="shared" si="4"/>
        <v>45072</v>
      </c>
      <c r="O23" s="48">
        <f t="shared" si="4"/>
        <v>45073</v>
      </c>
      <c r="P23" s="52"/>
      <c r="Q23" s="63">
        <f t="shared" si="5"/>
        <v>45095</v>
      </c>
      <c r="R23" s="48">
        <f t="shared" si="5"/>
        <v>45096</v>
      </c>
      <c r="S23" s="48">
        <f t="shared" si="5"/>
        <v>45097</v>
      </c>
      <c r="T23" s="48">
        <f t="shared" si="5"/>
        <v>45098</v>
      </c>
      <c r="U23" s="62">
        <f t="shared" si="5"/>
        <v>45099</v>
      </c>
      <c r="V23" s="48">
        <f t="shared" si="5"/>
        <v>45100</v>
      </c>
      <c r="W23" s="48">
        <f t="shared" si="5"/>
        <v>45101</v>
      </c>
      <c r="X23" s="1"/>
      <c r="Z23" s="73">
        <v>45099</v>
      </c>
    </row>
    <row r="24" spans="1:26" ht="18" x14ac:dyDescent="0.35">
      <c r="A24" s="63">
        <f t="shared" si="3"/>
        <v>45039</v>
      </c>
      <c r="B24" s="48">
        <f t="shared" si="3"/>
        <v>45040</v>
      </c>
      <c r="C24" s="48">
        <f t="shared" si="3"/>
        <v>45041</v>
      </c>
      <c r="D24" s="48">
        <f t="shared" si="3"/>
        <v>45042</v>
      </c>
      <c r="E24" s="62">
        <f t="shared" si="3"/>
        <v>45043</v>
      </c>
      <c r="F24" s="48">
        <f t="shared" si="3"/>
        <v>45044</v>
      </c>
      <c r="G24" s="48">
        <f t="shared" si="3"/>
        <v>45045</v>
      </c>
      <c r="H24" s="56"/>
      <c r="I24" s="48">
        <f t="shared" si="4"/>
        <v>45074</v>
      </c>
      <c r="J24" s="47">
        <f t="shared" si="4"/>
        <v>45075</v>
      </c>
      <c r="K24" s="48">
        <f t="shared" si="4"/>
        <v>45076</v>
      </c>
      <c r="L24" s="48">
        <f t="shared" si="4"/>
        <v>45077</v>
      </c>
      <c r="M24" s="48" t="str">
        <f t="shared" si="4"/>
        <v/>
      </c>
      <c r="N24" s="48" t="str">
        <f t="shared" si="4"/>
        <v/>
      </c>
      <c r="O24" s="48" t="str">
        <f t="shared" si="4"/>
        <v/>
      </c>
      <c r="P24" s="52"/>
      <c r="Q24" s="48">
        <f t="shared" si="5"/>
        <v>45102</v>
      </c>
      <c r="R24" s="48">
        <f t="shared" si="5"/>
        <v>45103</v>
      </c>
      <c r="S24" s="48">
        <f t="shared" si="5"/>
        <v>45104</v>
      </c>
      <c r="T24" s="48">
        <f t="shared" si="5"/>
        <v>45105</v>
      </c>
      <c r="U24" s="48">
        <f t="shared" si="5"/>
        <v>45106</v>
      </c>
      <c r="V24" s="48">
        <f t="shared" si="5"/>
        <v>45107</v>
      </c>
      <c r="W24" s="48" t="str">
        <f t="shared" si="5"/>
        <v/>
      </c>
      <c r="X24" s="1"/>
      <c r="Z24" s="73">
        <v>45252</v>
      </c>
    </row>
    <row r="25" spans="1:26" ht="18" x14ac:dyDescent="0.35">
      <c r="A25" s="48">
        <f t="shared" si="3"/>
        <v>45046</v>
      </c>
      <c r="B25" s="48" t="str">
        <f t="shared" si="3"/>
        <v/>
      </c>
      <c r="C25" s="48" t="str">
        <f t="shared" si="3"/>
        <v/>
      </c>
      <c r="D25" s="48" t="str">
        <f t="shared" si="3"/>
        <v/>
      </c>
      <c r="E25" s="48" t="str">
        <f t="shared" si="3"/>
        <v/>
      </c>
      <c r="F25" s="48" t="str">
        <f t="shared" si="3"/>
        <v/>
      </c>
      <c r="G25" s="48" t="str">
        <f t="shared" si="3"/>
        <v/>
      </c>
      <c r="H25" s="57"/>
      <c r="I25" s="48" t="str">
        <f t="shared" si="4"/>
        <v/>
      </c>
      <c r="J25" s="48" t="str">
        <f t="shared" si="4"/>
        <v/>
      </c>
      <c r="K25" s="48" t="str">
        <f t="shared" si="4"/>
        <v/>
      </c>
      <c r="L25" s="48" t="str">
        <f t="shared" si="4"/>
        <v/>
      </c>
      <c r="M25" s="48" t="str">
        <f t="shared" si="4"/>
        <v/>
      </c>
      <c r="N25" s="48" t="str">
        <f t="shared" si="4"/>
        <v/>
      </c>
      <c r="O25" s="48" t="str">
        <f t="shared" si="4"/>
        <v/>
      </c>
      <c r="P25" s="61"/>
      <c r="Q25" s="48" t="str">
        <f t="shared" si="5"/>
        <v/>
      </c>
      <c r="R25" s="48" t="str">
        <f t="shared" si="5"/>
        <v/>
      </c>
      <c r="S25" s="48" t="str">
        <f t="shared" si="5"/>
        <v/>
      </c>
      <c r="T25" s="48" t="str">
        <f t="shared" si="5"/>
        <v/>
      </c>
      <c r="U25" s="48" t="str">
        <f t="shared" si="5"/>
        <v/>
      </c>
      <c r="V25" s="48" t="str">
        <f t="shared" si="5"/>
        <v/>
      </c>
      <c r="W25" s="48" t="str">
        <f t="shared" si="5"/>
        <v/>
      </c>
      <c r="X25" s="1"/>
      <c r="Z25" s="74"/>
    </row>
    <row r="26" spans="1:26" ht="15.75" x14ac:dyDescent="0.25">
      <c r="A26" s="52"/>
      <c r="B26" s="52"/>
      <c r="C26" s="52"/>
      <c r="D26" s="52"/>
      <c r="E26" s="52"/>
      <c r="F26" s="52"/>
      <c r="G26" s="52"/>
      <c r="H26" s="56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1"/>
    </row>
    <row r="27" spans="1:26" ht="15.75" x14ac:dyDescent="0.25">
      <c r="A27" s="25">
        <f>DATE(YEAR(Q18),MONTH(Q18)+1,1)</f>
        <v>45108</v>
      </c>
      <c r="B27" s="26"/>
      <c r="C27" s="26"/>
      <c r="D27" s="26"/>
      <c r="E27" s="26"/>
      <c r="F27" s="26"/>
      <c r="G27" s="27"/>
      <c r="H27" s="56"/>
      <c r="I27" s="25">
        <f>DATE(YEAR(A27),MONTH(A27)+1,1)</f>
        <v>45139</v>
      </c>
      <c r="J27" s="26"/>
      <c r="K27" s="26"/>
      <c r="L27" s="26"/>
      <c r="M27" s="26"/>
      <c r="N27" s="26"/>
      <c r="O27" s="27"/>
      <c r="P27" s="52"/>
      <c r="Q27" s="25">
        <f>DATE(YEAR(I27),MONTH(I27)+1,1)</f>
        <v>45170</v>
      </c>
      <c r="R27" s="26"/>
      <c r="S27" s="26"/>
      <c r="T27" s="26"/>
      <c r="U27" s="26"/>
      <c r="V27" s="26"/>
      <c r="W27" s="27"/>
      <c r="X27" s="1"/>
    </row>
    <row r="28" spans="1:26" ht="15.75" x14ac:dyDescent="0.25">
      <c r="A28" s="53" t="str">
        <f>$A$10</f>
        <v>Su</v>
      </c>
      <c r="B28" s="54" t="str">
        <f>$B$10</f>
        <v>M</v>
      </c>
      <c r="C28" s="54" t="str">
        <f>$C$10</f>
        <v>Tu</v>
      </c>
      <c r="D28" s="54" t="str">
        <f>$D$10</f>
        <v>W</v>
      </c>
      <c r="E28" s="54" t="str">
        <f>$E$10</f>
        <v>Th</v>
      </c>
      <c r="F28" s="54" t="str">
        <f>$F$10</f>
        <v>F</v>
      </c>
      <c r="G28" s="55" t="str">
        <f>$G$10</f>
        <v>Sa</v>
      </c>
      <c r="H28" s="56"/>
      <c r="I28" s="53" t="str">
        <f>$A$10</f>
        <v>Su</v>
      </c>
      <c r="J28" s="54" t="str">
        <f>$B$10</f>
        <v>M</v>
      </c>
      <c r="K28" s="54" t="str">
        <f>$C$10</f>
        <v>Tu</v>
      </c>
      <c r="L28" s="54" t="str">
        <f>$D$10</f>
        <v>W</v>
      </c>
      <c r="M28" s="54" t="str">
        <f>$E$10</f>
        <v>Th</v>
      </c>
      <c r="N28" s="54" t="str">
        <f>$F$10</f>
        <v>F</v>
      </c>
      <c r="O28" s="55" t="str">
        <f>$G$10</f>
        <v>Sa</v>
      </c>
      <c r="P28" s="52"/>
      <c r="Q28" s="53" t="str">
        <f>$A$10</f>
        <v>Su</v>
      </c>
      <c r="R28" s="54" t="str">
        <f>$B$10</f>
        <v>M</v>
      </c>
      <c r="S28" s="54" t="str">
        <f>$C$10</f>
        <v>Tu</v>
      </c>
      <c r="T28" s="54" t="str">
        <f>$D$10</f>
        <v>W</v>
      </c>
      <c r="U28" s="54" t="str">
        <f>$E$10</f>
        <v>Th</v>
      </c>
      <c r="V28" s="54" t="str">
        <f>$F$10</f>
        <v>F</v>
      </c>
      <c r="W28" s="55" t="str">
        <f>$G$10</f>
        <v>Sa</v>
      </c>
      <c r="X28" s="1"/>
      <c r="Z28" s="65" t="s">
        <v>28</v>
      </c>
    </row>
    <row r="29" spans="1:26" ht="18" x14ac:dyDescent="0.35">
      <c r="A29" s="48" t="str">
        <f t="shared" ref="A29:G34" si="6">IF(MONTH($A$27)&lt;&gt;MONTH($A$27-(WEEKDAY($A$27,1)-($I$4-1))-IF((WEEKDAY($A$27,1)-($I$4-1))&lt;=0,7,0)+(ROW(A29)-ROW($A$29))*7+(COLUMN(A29)-COLUMN($A$29)+1)),"",$A$27-(WEEKDAY($A$27,1)-($I$4-1))-IF((WEEKDAY($A$27,1)-($I$4-1))&lt;=0,7,0)+(ROW(A29)-ROW($A$29))*7+(COLUMN(A29)-COLUMN($A$29)+1))</f>
        <v/>
      </c>
      <c r="B29" s="48" t="str">
        <f t="shared" si="6"/>
        <v/>
      </c>
      <c r="C29" s="48" t="str">
        <f t="shared" si="6"/>
        <v/>
      </c>
      <c r="D29" s="48" t="str">
        <f t="shared" si="6"/>
        <v/>
      </c>
      <c r="E29" s="48" t="str">
        <f t="shared" si="6"/>
        <v/>
      </c>
      <c r="F29" s="48" t="str">
        <f t="shared" si="6"/>
        <v/>
      </c>
      <c r="G29" s="68">
        <f t="shared" si="6"/>
        <v>45108</v>
      </c>
      <c r="H29" s="56"/>
      <c r="I29" s="48" t="str">
        <f t="shared" ref="I29:O34" si="7">IF(MONTH($I$27)&lt;&gt;MONTH($I$27-(WEEKDAY($I$27,1)-($I$4-1))-IF((WEEKDAY($I$27,1)-($I$4-1))&lt;=0,7,0)+(ROW(I29)-ROW($I$29))*7+(COLUMN(I29)-COLUMN($I$29)+1)),"",$I$27-(WEEKDAY($I$27,1)-($I$4-1))-IF((WEEKDAY($I$27,1)-($I$4-1))&lt;=0,7,0)+(ROW(I29)-ROW($I$29))*7+(COLUMN(I29)-COLUMN($I$29)+1))</f>
        <v/>
      </c>
      <c r="J29" s="48" t="str">
        <f t="shared" si="7"/>
        <v/>
      </c>
      <c r="K29" s="48">
        <f t="shared" si="7"/>
        <v>45139</v>
      </c>
      <c r="L29" s="48">
        <f t="shared" si="7"/>
        <v>45140</v>
      </c>
      <c r="M29" s="62">
        <f t="shared" si="7"/>
        <v>45141</v>
      </c>
      <c r="N29" s="48">
        <f t="shared" si="7"/>
        <v>45142</v>
      </c>
      <c r="O29" s="48">
        <f t="shared" si="7"/>
        <v>45143</v>
      </c>
      <c r="P29" s="52"/>
      <c r="Q29" s="48" t="str">
        <f t="shared" ref="Q29:W34" si="8">IF(MONTH($Q$27)&lt;&gt;MONTH($Q$27-(WEEKDAY($Q$27,1)-($I$4-1))-IF((WEEKDAY($Q$27,1)-($I$4-1))&lt;=0,7,0)+(ROW(Q29)-ROW($Q$29))*7+(COLUMN(Q29)-COLUMN($Q$29)+1)),"",$Q$27-(WEEKDAY($Q$27,1)-($I$4-1))-IF((WEEKDAY($Q$27,1)-($I$4-1))&lt;=0,7,0)+(ROW(Q29)-ROW($Q$29))*7+(COLUMN(Q29)-COLUMN($Q$29)+1))</f>
        <v/>
      </c>
      <c r="R29" s="48" t="str">
        <f t="shared" si="8"/>
        <v/>
      </c>
      <c r="S29" s="48" t="str">
        <f t="shared" si="8"/>
        <v/>
      </c>
      <c r="T29" s="48" t="str">
        <f t="shared" si="8"/>
        <v/>
      </c>
      <c r="U29" s="48" t="str">
        <f t="shared" si="8"/>
        <v/>
      </c>
      <c r="V29" s="48">
        <f t="shared" si="8"/>
        <v>45170</v>
      </c>
      <c r="W29" s="48">
        <f t="shared" si="8"/>
        <v>45171</v>
      </c>
      <c r="X29" s="1"/>
      <c r="Z29" s="67" t="s">
        <v>29</v>
      </c>
    </row>
    <row r="30" spans="1:26" ht="18" x14ac:dyDescent="0.35">
      <c r="A30" s="63">
        <f t="shared" si="6"/>
        <v>45109</v>
      </c>
      <c r="B30" s="48">
        <f t="shared" si="6"/>
        <v>45110</v>
      </c>
      <c r="C30" s="47">
        <f t="shared" si="6"/>
        <v>45111</v>
      </c>
      <c r="D30" s="48">
        <f t="shared" si="6"/>
        <v>45112</v>
      </c>
      <c r="E30" s="62">
        <f t="shared" si="6"/>
        <v>45113</v>
      </c>
      <c r="F30" s="48">
        <f t="shared" si="6"/>
        <v>45114</v>
      </c>
      <c r="G30" s="48">
        <f t="shared" si="6"/>
        <v>45115</v>
      </c>
      <c r="H30" s="56"/>
      <c r="I30" s="48">
        <f t="shared" si="7"/>
        <v>45144</v>
      </c>
      <c r="J30" s="48">
        <f t="shared" si="7"/>
        <v>45145</v>
      </c>
      <c r="K30" s="48">
        <f t="shared" si="7"/>
        <v>45146</v>
      </c>
      <c r="L30" s="48">
        <f t="shared" si="7"/>
        <v>45147</v>
      </c>
      <c r="M30" s="48">
        <f t="shared" si="7"/>
        <v>45148</v>
      </c>
      <c r="N30" s="48">
        <f t="shared" si="7"/>
        <v>45149</v>
      </c>
      <c r="O30" s="68">
        <f t="shared" si="7"/>
        <v>45150</v>
      </c>
      <c r="P30" s="52"/>
      <c r="Q30" s="48">
        <f t="shared" si="8"/>
        <v>45172</v>
      </c>
      <c r="R30" s="47">
        <f t="shared" si="8"/>
        <v>45173</v>
      </c>
      <c r="S30" s="48">
        <f t="shared" si="8"/>
        <v>45174</v>
      </c>
      <c r="T30" s="48">
        <f t="shared" si="8"/>
        <v>45175</v>
      </c>
      <c r="U30" s="48">
        <f t="shared" si="8"/>
        <v>45176</v>
      </c>
      <c r="V30" s="48">
        <f t="shared" si="8"/>
        <v>45177</v>
      </c>
      <c r="W30" s="68">
        <f t="shared" si="8"/>
        <v>45178</v>
      </c>
      <c r="X30" s="1"/>
      <c r="Z30" s="66" t="s">
        <v>30</v>
      </c>
    </row>
    <row r="31" spans="1:26" ht="18" x14ac:dyDescent="0.35">
      <c r="A31" s="48">
        <f t="shared" si="6"/>
        <v>45116</v>
      </c>
      <c r="B31" s="48">
        <f t="shared" si="6"/>
        <v>45117</v>
      </c>
      <c r="C31" s="48">
        <f t="shared" si="6"/>
        <v>45118</v>
      </c>
      <c r="D31" s="48">
        <f t="shared" si="6"/>
        <v>45119</v>
      </c>
      <c r="E31" s="48">
        <f t="shared" si="6"/>
        <v>45120</v>
      </c>
      <c r="F31" s="48">
        <f t="shared" si="6"/>
        <v>45121</v>
      </c>
      <c r="G31" s="68">
        <f t="shared" si="6"/>
        <v>45122</v>
      </c>
      <c r="H31" s="56"/>
      <c r="I31" s="63">
        <f t="shared" si="7"/>
        <v>45151</v>
      </c>
      <c r="J31" s="48">
        <f t="shared" si="7"/>
        <v>45152</v>
      </c>
      <c r="K31" s="48">
        <f t="shared" si="7"/>
        <v>45153</v>
      </c>
      <c r="L31" s="48">
        <f t="shared" si="7"/>
        <v>45154</v>
      </c>
      <c r="M31" s="62">
        <f t="shared" si="7"/>
        <v>45155</v>
      </c>
      <c r="N31" s="48">
        <f t="shared" si="7"/>
        <v>45156</v>
      </c>
      <c r="O31" s="48">
        <f t="shared" si="7"/>
        <v>45157</v>
      </c>
      <c r="P31" s="52"/>
      <c r="Q31" s="63">
        <f t="shared" si="8"/>
        <v>45179</v>
      </c>
      <c r="R31" s="48">
        <f t="shared" si="8"/>
        <v>45180</v>
      </c>
      <c r="S31" s="48">
        <f t="shared" si="8"/>
        <v>45181</v>
      </c>
      <c r="T31" s="48">
        <f t="shared" si="8"/>
        <v>45182</v>
      </c>
      <c r="U31" s="62">
        <f t="shared" si="8"/>
        <v>45183</v>
      </c>
      <c r="V31" s="48">
        <f t="shared" si="8"/>
        <v>45184</v>
      </c>
      <c r="W31" s="48">
        <f t="shared" si="8"/>
        <v>45185</v>
      </c>
      <c r="X31" s="1"/>
    </row>
    <row r="32" spans="1:26" ht="18" x14ac:dyDescent="0.35">
      <c r="A32" s="63">
        <f t="shared" si="6"/>
        <v>45123</v>
      </c>
      <c r="B32" s="48">
        <f t="shared" si="6"/>
        <v>45124</v>
      </c>
      <c r="C32" s="48">
        <f t="shared" si="6"/>
        <v>45125</v>
      </c>
      <c r="D32" s="48">
        <f t="shared" si="6"/>
        <v>45126</v>
      </c>
      <c r="E32" s="62">
        <f t="shared" si="6"/>
        <v>45127</v>
      </c>
      <c r="F32" s="48">
        <f t="shared" si="6"/>
        <v>45128</v>
      </c>
      <c r="G32" s="48">
        <f t="shared" si="6"/>
        <v>45129</v>
      </c>
      <c r="H32" s="56"/>
      <c r="I32" s="48">
        <f t="shared" si="7"/>
        <v>45158</v>
      </c>
      <c r="J32" s="48">
        <f t="shared" si="7"/>
        <v>45159</v>
      </c>
      <c r="K32" s="48">
        <f t="shared" si="7"/>
        <v>45160</v>
      </c>
      <c r="L32" s="48">
        <f t="shared" si="7"/>
        <v>45161</v>
      </c>
      <c r="M32" s="48">
        <f t="shared" si="7"/>
        <v>45162</v>
      </c>
      <c r="N32" s="48">
        <f t="shared" si="7"/>
        <v>45163</v>
      </c>
      <c r="O32" s="68">
        <f t="shared" si="7"/>
        <v>45164</v>
      </c>
      <c r="P32" s="52"/>
      <c r="Q32" s="48">
        <f t="shared" si="8"/>
        <v>45186</v>
      </c>
      <c r="R32" s="48">
        <f t="shared" si="8"/>
        <v>45187</v>
      </c>
      <c r="S32" s="48">
        <f t="shared" si="8"/>
        <v>45188</v>
      </c>
      <c r="T32" s="48">
        <f t="shared" si="8"/>
        <v>45189</v>
      </c>
      <c r="U32" s="48">
        <f t="shared" si="8"/>
        <v>45190</v>
      </c>
      <c r="V32" s="48">
        <f t="shared" si="8"/>
        <v>45191</v>
      </c>
      <c r="W32" s="68">
        <f t="shared" si="8"/>
        <v>45192</v>
      </c>
      <c r="X32" s="1"/>
    </row>
    <row r="33" spans="1:24" ht="18" x14ac:dyDescent="0.35">
      <c r="A33" s="48">
        <f t="shared" si="6"/>
        <v>45130</v>
      </c>
      <c r="B33" s="48">
        <f t="shared" si="6"/>
        <v>45131</v>
      </c>
      <c r="C33" s="48">
        <f t="shared" si="6"/>
        <v>45132</v>
      </c>
      <c r="D33" s="48">
        <f t="shared" si="6"/>
        <v>45133</v>
      </c>
      <c r="E33" s="48">
        <f t="shared" si="6"/>
        <v>45134</v>
      </c>
      <c r="F33" s="48">
        <f t="shared" si="6"/>
        <v>45135</v>
      </c>
      <c r="G33" s="68">
        <f t="shared" si="6"/>
        <v>45136</v>
      </c>
      <c r="H33" s="56"/>
      <c r="I33" s="63">
        <f t="shared" si="7"/>
        <v>45165</v>
      </c>
      <c r="J33" s="48">
        <f t="shared" si="7"/>
        <v>45166</v>
      </c>
      <c r="K33" s="48">
        <f t="shared" si="7"/>
        <v>45167</v>
      </c>
      <c r="L33" s="48">
        <f t="shared" si="7"/>
        <v>45168</v>
      </c>
      <c r="M33" s="62">
        <f t="shared" si="7"/>
        <v>45169</v>
      </c>
      <c r="N33" s="48" t="str">
        <f t="shared" si="7"/>
        <v/>
      </c>
      <c r="O33" s="48" t="str">
        <f t="shared" si="7"/>
        <v/>
      </c>
      <c r="P33" s="52"/>
      <c r="Q33" s="63">
        <f t="shared" si="8"/>
        <v>45193</v>
      </c>
      <c r="R33" s="48">
        <f t="shared" si="8"/>
        <v>45194</v>
      </c>
      <c r="S33" s="48">
        <f t="shared" si="8"/>
        <v>45195</v>
      </c>
      <c r="T33" s="48">
        <f t="shared" si="8"/>
        <v>45196</v>
      </c>
      <c r="U33" s="62">
        <f t="shared" si="8"/>
        <v>45197</v>
      </c>
      <c r="V33" s="48">
        <f t="shared" si="8"/>
        <v>45198</v>
      </c>
      <c r="W33" s="48">
        <f t="shared" si="8"/>
        <v>45199</v>
      </c>
      <c r="X33" s="1"/>
    </row>
    <row r="34" spans="1:24" ht="18" x14ac:dyDescent="0.35">
      <c r="A34" s="63">
        <f t="shared" si="6"/>
        <v>45137</v>
      </c>
      <c r="B34" s="48">
        <f t="shared" si="6"/>
        <v>45138</v>
      </c>
      <c r="C34" s="48" t="str">
        <f t="shared" si="6"/>
        <v/>
      </c>
      <c r="D34" s="48" t="str">
        <f t="shared" si="6"/>
        <v/>
      </c>
      <c r="E34" s="48" t="str">
        <f t="shared" si="6"/>
        <v/>
      </c>
      <c r="F34" s="48" t="str">
        <f t="shared" si="6"/>
        <v/>
      </c>
      <c r="G34" s="48" t="str">
        <f t="shared" si="6"/>
        <v/>
      </c>
      <c r="H34" s="57"/>
      <c r="I34" s="48" t="str">
        <f t="shared" si="7"/>
        <v/>
      </c>
      <c r="J34" s="48" t="str">
        <f t="shared" si="7"/>
        <v/>
      </c>
      <c r="K34" s="48" t="str">
        <f t="shared" si="7"/>
        <v/>
      </c>
      <c r="L34" s="48" t="str">
        <f t="shared" si="7"/>
        <v/>
      </c>
      <c r="M34" s="48" t="str">
        <f t="shared" si="7"/>
        <v/>
      </c>
      <c r="N34" s="48" t="str">
        <f t="shared" si="7"/>
        <v/>
      </c>
      <c r="O34" s="48" t="str">
        <f t="shared" si="7"/>
        <v/>
      </c>
      <c r="P34" s="61"/>
      <c r="Q34" s="48" t="str">
        <f t="shared" si="8"/>
        <v/>
      </c>
      <c r="R34" s="48" t="str">
        <f t="shared" si="8"/>
        <v/>
      </c>
      <c r="S34" s="48" t="str">
        <f t="shared" si="8"/>
        <v/>
      </c>
      <c r="T34" s="48" t="str">
        <f t="shared" si="8"/>
        <v/>
      </c>
      <c r="U34" s="48" t="str">
        <f t="shared" si="8"/>
        <v/>
      </c>
      <c r="V34" s="48" t="str">
        <f t="shared" si="8"/>
        <v/>
      </c>
      <c r="W34" s="48" t="str">
        <f t="shared" si="8"/>
        <v/>
      </c>
      <c r="X34" s="1"/>
    </row>
    <row r="35" spans="1:24" ht="15.75" x14ac:dyDescent="0.25">
      <c r="A35" s="52"/>
      <c r="B35" s="52"/>
      <c r="C35" s="52"/>
      <c r="D35" s="52"/>
      <c r="E35" s="52"/>
      <c r="F35" s="52"/>
      <c r="G35" s="52"/>
      <c r="H35" s="56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1"/>
    </row>
    <row r="36" spans="1:24" ht="15.75" x14ac:dyDescent="0.2">
      <c r="A36" s="25">
        <f>DATE(YEAR(Q27),MONTH(Q27)+1,1)</f>
        <v>45200</v>
      </c>
      <c r="B36" s="26"/>
      <c r="C36" s="26"/>
      <c r="D36" s="26"/>
      <c r="E36" s="26"/>
      <c r="F36" s="26"/>
      <c r="G36" s="27"/>
      <c r="H36" s="56"/>
      <c r="I36" s="25">
        <f>DATE(YEAR(A36),MONTH(A36)+1,1)</f>
        <v>45231</v>
      </c>
      <c r="J36" s="26"/>
      <c r="K36" s="26"/>
      <c r="L36" s="26"/>
      <c r="M36" s="26"/>
      <c r="N36" s="26"/>
      <c r="O36" s="27"/>
      <c r="P36" s="56"/>
      <c r="Q36" s="25">
        <f>DATE(YEAR(I36),MONTH(I36)+1,1)</f>
        <v>45261</v>
      </c>
      <c r="R36" s="26"/>
      <c r="S36" s="26"/>
      <c r="T36" s="26"/>
      <c r="U36" s="26"/>
      <c r="V36" s="26"/>
      <c r="W36" s="27"/>
      <c r="X36" s="2" t="s">
        <v>2</v>
      </c>
    </row>
    <row r="37" spans="1:24" ht="15.75" x14ac:dyDescent="0.25">
      <c r="A37" s="53" t="str">
        <f>$A$10</f>
        <v>Su</v>
      </c>
      <c r="B37" s="54" t="str">
        <f>$B$10</f>
        <v>M</v>
      </c>
      <c r="C37" s="54" t="str">
        <f>$C$10</f>
        <v>Tu</v>
      </c>
      <c r="D37" s="54" t="str">
        <f>$D$10</f>
        <v>W</v>
      </c>
      <c r="E37" s="54" t="str">
        <f>$E$10</f>
        <v>Th</v>
      </c>
      <c r="F37" s="54" t="str">
        <f>$F$10</f>
        <v>F</v>
      </c>
      <c r="G37" s="55" t="str">
        <f>$G$10</f>
        <v>Sa</v>
      </c>
      <c r="H37" s="56"/>
      <c r="I37" s="53" t="str">
        <f>$A$10</f>
        <v>Su</v>
      </c>
      <c r="J37" s="54" t="str">
        <f>$B$10</f>
        <v>M</v>
      </c>
      <c r="K37" s="54" t="str">
        <f>$C$10</f>
        <v>Tu</v>
      </c>
      <c r="L37" s="54" t="str">
        <f>$D$10</f>
        <v>W</v>
      </c>
      <c r="M37" s="54" t="str">
        <f>$E$10</f>
        <v>Th</v>
      </c>
      <c r="N37" s="54" t="str">
        <f>$F$10</f>
        <v>F</v>
      </c>
      <c r="O37" s="55" t="str">
        <f>$G$10</f>
        <v>Sa</v>
      </c>
      <c r="P37" s="52"/>
      <c r="Q37" s="53" t="str">
        <f>$A$10</f>
        <v>Su</v>
      </c>
      <c r="R37" s="54" t="str">
        <f>$B$10</f>
        <v>M</v>
      </c>
      <c r="S37" s="54" t="str">
        <f>$C$10</f>
        <v>Tu</v>
      </c>
      <c r="T37" s="54" t="str">
        <f>$D$10</f>
        <v>W</v>
      </c>
      <c r="U37" s="54" t="str">
        <f>$E$10</f>
        <v>Th</v>
      </c>
      <c r="V37" s="54" t="str">
        <f>$F$10</f>
        <v>F</v>
      </c>
      <c r="W37" s="55" t="str">
        <f>$G$10</f>
        <v>Sa</v>
      </c>
      <c r="X37" s="1"/>
    </row>
    <row r="38" spans="1:24" ht="18" x14ac:dyDescent="0.35">
      <c r="A38" s="48">
        <f t="shared" ref="A38:G43" si="9">IF(MONTH($A$36)&lt;&gt;MONTH($A$36-(WEEKDAY($A$36,1)-($I$4-1))-IF((WEEKDAY($A$36,1)-($I$4-1))&lt;=0,7,0)+(ROW(A38)-ROW($A$38))*7+(COLUMN(A38)-COLUMN($A$38)+1)),"",$A$36-(WEEKDAY($A$36,1)-($I$4-1))-IF((WEEKDAY($A$36,1)-($I$4-1))&lt;=0,7,0)+(ROW(A38)-ROW($A$38))*7+(COLUMN(A38)-COLUMN($A$38)+1))</f>
        <v>45200</v>
      </c>
      <c r="B38" s="48">
        <f t="shared" si="9"/>
        <v>45201</v>
      </c>
      <c r="C38" s="48">
        <f t="shared" si="9"/>
        <v>45202</v>
      </c>
      <c r="D38" s="48">
        <f t="shared" si="9"/>
        <v>45203</v>
      </c>
      <c r="E38" s="48">
        <f t="shared" si="9"/>
        <v>45204</v>
      </c>
      <c r="F38" s="48">
        <f t="shared" si="9"/>
        <v>45205</v>
      </c>
      <c r="G38" s="68">
        <f t="shared" si="9"/>
        <v>45206</v>
      </c>
      <c r="H38" s="56"/>
      <c r="I38" s="48" t="str">
        <f t="shared" ref="I38:O43" si="10">IF(MONTH($I$36)&lt;&gt;MONTH($I$36-(WEEKDAY($I$36,1)-($I$4-1))-IF((WEEKDAY($I$36,1)-($I$4-1))&lt;=0,7,0)+(ROW(I38)-ROW($I$38))*7+(COLUMN(I38)-COLUMN($I$38)+1)),"",$I$36-(WEEKDAY($I$36,1)-($I$4-1))-IF((WEEKDAY($I$36,1)-($I$4-1))&lt;=0,7,0)+(ROW(I38)-ROW($I$38))*7+(COLUMN(I38)-COLUMN($I$38)+1))</f>
        <v/>
      </c>
      <c r="J38" s="48" t="str">
        <f t="shared" si="10"/>
        <v/>
      </c>
      <c r="K38" s="48" t="str">
        <f t="shared" si="10"/>
        <v/>
      </c>
      <c r="L38" s="48">
        <f t="shared" si="10"/>
        <v>45231</v>
      </c>
      <c r="M38" s="48">
        <f t="shared" si="10"/>
        <v>45232</v>
      </c>
      <c r="N38" s="48">
        <f t="shared" si="10"/>
        <v>45233</v>
      </c>
      <c r="O38" s="68">
        <f t="shared" si="10"/>
        <v>45234</v>
      </c>
      <c r="P38" s="52"/>
      <c r="Q38" s="48" t="str">
        <f t="shared" ref="Q38:W43" si="11">IF(MONTH($Q$36)&lt;&gt;MONTH($Q$36-(WEEKDAY($Q$36,1)-($I$4-1))-IF((WEEKDAY($Q$36,1)-($I$4-1))&lt;=0,7,0)+(ROW(Q38)-ROW($Q$38))*7+(COLUMN(Q38)-COLUMN($Q$38)+1)),"",$Q$36-(WEEKDAY($Q$36,1)-($I$4-1))-IF((WEEKDAY($Q$36,1)-($I$4-1))&lt;=0,7,0)+(ROW(Q38)-ROW($Q$38))*7+(COLUMN(Q38)-COLUMN($Q$38)+1))</f>
        <v/>
      </c>
      <c r="R38" s="48" t="str">
        <f t="shared" si="11"/>
        <v/>
      </c>
      <c r="S38" s="48" t="str">
        <f t="shared" si="11"/>
        <v/>
      </c>
      <c r="T38" s="48" t="str">
        <f t="shared" si="11"/>
        <v/>
      </c>
      <c r="U38" s="48" t="str">
        <f t="shared" si="11"/>
        <v/>
      </c>
      <c r="V38" s="48">
        <f t="shared" si="11"/>
        <v>45261</v>
      </c>
      <c r="W38" s="68">
        <f t="shared" si="11"/>
        <v>45262</v>
      </c>
      <c r="X38" s="1"/>
    </row>
    <row r="39" spans="1:24" ht="18" x14ac:dyDescent="0.35">
      <c r="A39" s="63">
        <f t="shared" si="9"/>
        <v>45207</v>
      </c>
      <c r="B39" s="48">
        <f t="shared" si="9"/>
        <v>45208</v>
      </c>
      <c r="C39" s="48">
        <f t="shared" si="9"/>
        <v>45209</v>
      </c>
      <c r="D39" s="48">
        <f t="shared" si="9"/>
        <v>45210</v>
      </c>
      <c r="E39" s="62">
        <f t="shared" si="9"/>
        <v>45211</v>
      </c>
      <c r="F39" s="48">
        <f t="shared" si="9"/>
        <v>45212</v>
      </c>
      <c r="G39" s="48">
        <f t="shared" si="9"/>
        <v>45213</v>
      </c>
      <c r="H39" s="56"/>
      <c r="I39" s="63">
        <f t="shared" si="10"/>
        <v>45235</v>
      </c>
      <c r="J39" s="48">
        <f t="shared" si="10"/>
        <v>45236</v>
      </c>
      <c r="K39" s="48">
        <f t="shared" si="10"/>
        <v>45237</v>
      </c>
      <c r="L39" s="48">
        <f t="shared" si="10"/>
        <v>45238</v>
      </c>
      <c r="M39" s="62">
        <f t="shared" si="10"/>
        <v>45239</v>
      </c>
      <c r="N39" s="48">
        <f t="shared" si="10"/>
        <v>45240</v>
      </c>
      <c r="O39" s="48">
        <f t="shared" si="10"/>
        <v>45241</v>
      </c>
      <c r="P39" s="52"/>
      <c r="Q39" s="63">
        <f t="shared" si="11"/>
        <v>45263</v>
      </c>
      <c r="R39" s="48">
        <f t="shared" si="11"/>
        <v>45264</v>
      </c>
      <c r="S39" s="48">
        <f t="shared" si="11"/>
        <v>45265</v>
      </c>
      <c r="T39" s="48">
        <f t="shared" si="11"/>
        <v>45266</v>
      </c>
      <c r="U39" s="62">
        <f t="shared" si="11"/>
        <v>45267</v>
      </c>
      <c r="V39" s="48">
        <f t="shared" si="11"/>
        <v>45268</v>
      </c>
      <c r="W39" s="48">
        <f t="shared" si="11"/>
        <v>45269</v>
      </c>
      <c r="X39" s="1"/>
    </row>
    <row r="40" spans="1:24" ht="18" x14ac:dyDescent="0.35">
      <c r="A40" s="48">
        <f t="shared" si="9"/>
        <v>45214</v>
      </c>
      <c r="B40" s="48">
        <f t="shared" si="9"/>
        <v>45215</v>
      </c>
      <c r="C40" s="48">
        <f t="shared" si="9"/>
        <v>45216</v>
      </c>
      <c r="D40" s="48">
        <f t="shared" si="9"/>
        <v>45217</v>
      </c>
      <c r="E40" s="48">
        <f t="shared" si="9"/>
        <v>45218</v>
      </c>
      <c r="F40" s="48">
        <f t="shared" si="9"/>
        <v>45219</v>
      </c>
      <c r="G40" s="68">
        <f t="shared" si="9"/>
        <v>45220</v>
      </c>
      <c r="H40" s="56"/>
      <c r="I40" s="48">
        <f t="shared" si="10"/>
        <v>45242</v>
      </c>
      <c r="J40" s="48">
        <f t="shared" si="10"/>
        <v>45243</v>
      </c>
      <c r="K40" s="48">
        <f t="shared" si="10"/>
        <v>45244</v>
      </c>
      <c r="L40" s="48">
        <f t="shared" si="10"/>
        <v>45245</v>
      </c>
      <c r="M40" s="48">
        <f t="shared" si="10"/>
        <v>45246</v>
      </c>
      <c r="N40" s="48">
        <f t="shared" si="10"/>
        <v>45247</v>
      </c>
      <c r="O40" s="68">
        <f t="shared" si="10"/>
        <v>45248</v>
      </c>
      <c r="P40" s="52"/>
      <c r="Q40" s="48">
        <f t="shared" si="11"/>
        <v>45270</v>
      </c>
      <c r="R40" s="48">
        <f t="shared" si="11"/>
        <v>45271</v>
      </c>
      <c r="S40" s="48">
        <f t="shared" si="11"/>
        <v>45272</v>
      </c>
      <c r="T40" s="48">
        <f t="shared" si="11"/>
        <v>45273</v>
      </c>
      <c r="U40" s="48">
        <f t="shared" si="11"/>
        <v>45274</v>
      </c>
      <c r="V40" s="48">
        <f t="shared" si="11"/>
        <v>45275</v>
      </c>
      <c r="W40" s="68">
        <f t="shared" si="11"/>
        <v>45276</v>
      </c>
      <c r="X40" s="1"/>
    </row>
    <row r="41" spans="1:24" ht="18" x14ac:dyDescent="0.35">
      <c r="A41" s="63">
        <f t="shared" si="9"/>
        <v>45221</v>
      </c>
      <c r="B41" s="48">
        <f t="shared" si="9"/>
        <v>45222</v>
      </c>
      <c r="C41" s="48">
        <f t="shared" si="9"/>
        <v>45223</v>
      </c>
      <c r="D41" s="48">
        <f t="shared" si="9"/>
        <v>45224</v>
      </c>
      <c r="E41" s="62">
        <f t="shared" si="9"/>
        <v>45225</v>
      </c>
      <c r="F41" s="48">
        <f t="shared" si="9"/>
        <v>45226</v>
      </c>
      <c r="G41" s="48">
        <f t="shared" si="9"/>
        <v>45227</v>
      </c>
      <c r="H41" s="56"/>
      <c r="I41" s="63">
        <f t="shared" si="10"/>
        <v>45249</v>
      </c>
      <c r="J41" s="48">
        <f t="shared" si="10"/>
        <v>45250</v>
      </c>
      <c r="K41" s="48">
        <f t="shared" si="10"/>
        <v>45251</v>
      </c>
      <c r="L41" s="62">
        <f t="shared" si="10"/>
        <v>45252</v>
      </c>
      <c r="M41" s="47">
        <f t="shared" si="10"/>
        <v>45253</v>
      </c>
      <c r="N41" s="48">
        <f t="shared" si="10"/>
        <v>45254</v>
      </c>
      <c r="O41" s="48">
        <f t="shared" si="10"/>
        <v>45255</v>
      </c>
      <c r="P41" s="52"/>
      <c r="Q41" s="63">
        <f t="shared" si="11"/>
        <v>45277</v>
      </c>
      <c r="R41" s="48">
        <f t="shared" si="11"/>
        <v>45278</v>
      </c>
      <c r="S41" s="48">
        <f t="shared" si="11"/>
        <v>45279</v>
      </c>
      <c r="T41" s="48">
        <f t="shared" si="11"/>
        <v>45280</v>
      </c>
      <c r="U41" s="62">
        <f t="shared" si="11"/>
        <v>45281</v>
      </c>
      <c r="V41" s="48">
        <f t="shared" si="11"/>
        <v>45282</v>
      </c>
      <c r="W41" s="48">
        <f t="shared" si="11"/>
        <v>45283</v>
      </c>
      <c r="X41" s="1"/>
    </row>
    <row r="42" spans="1:24" ht="18" x14ac:dyDescent="0.35">
      <c r="A42" s="48">
        <f t="shared" si="9"/>
        <v>45228</v>
      </c>
      <c r="B42" s="48">
        <f t="shared" si="9"/>
        <v>45229</v>
      </c>
      <c r="C42" s="48">
        <f t="shared" si="9"/>
        <v>45230</v>
      </c>
      <c r="D42" s="48" t="str">
        <f t="shared" si="9"/>
        <v/>
      </c>
      <c r="E42" s="48" t="str">
        <f t="shared" si="9"/>
        <v/>
      </c>
      <c r="F42" s="48" t="str">
        <f t="shared" si="9"/>
        <v/>
      </c>
      <c r="G42" s="48" t="str">
        <f t="shared" si="9"/>
        <v/>
      </c>
      <c r="H42" s="56"/>
      <c r="I42" s="48">
        <f t="shared" si="10"/>
        <v>45256</v>
      </c>
      <c r="J42" s="48">
        <f t="shared" si="10"/>
        <v>45257</v>
      </c>
      <c r="K42" s="48">
        <f t="shared" si="10"/>
        <v>45258</v>
      </c>
      <c r="L42" s="48">
        <f t="shared" si="10"/>
        <v>45259</v>
      </c>
      <c r="M42" s="48">
        <f t="shared" si="10"/>
        <v>45260</v>
      </c>
      <c r="N42" s="48" t="str">
        <f t="shared" si="10"/>
        <v/>
      </c>
      <c r="O42" s="48" t="str">
        <f t="shared" si="10"/>
        <v/>
      </c>
      <c r="P42" s="52"/>
      <c r="Q42" s="48">
        <f t="shared" si="11"/>
        <v>45284</v>
      </c>
      <c r="R42" s="47">
        <f t="shared" si="11"/>
        <v>45285</v>
      </c>
      <c r="S42" s="48">
        <f t="shared" si="11"/>
        <v>45286</v>
      </c>
      <c r="T42" s="48">
        <f t="shared" si="11"/>
        <v>45287</v>
      </c>
      <c r="U42" s="48">
        <f t="shared" si="11"/>
        <v>45288</v>
      </c>
      <c r="V42" s="48">
        <f t="shared" si="11"/>
        <v>45289</v>
      </c>
      <c r="W42" s="68">
        <f t="shared" si="11"/>
        <v>45290</v>
      </c>
      <c r="X42" s="1"/>
    </row>
    <row r="43" spans="1:24" ht="18" x14ac:dyDescent="0.35">
      <c r="A43" s="48" t="str">
        <f t="shared" si="9"/>
        <v/>
      </c>
      <c r="B43" s="48" t="str">
        <f t="shared" si="9"/>
        <v/>
      </c>
      <c r="C43" s="48" t="str">
        <f t="shared" si="9"/>
        <v/>
      </c>
      <c r="D43" s="48" t="str">
        <f t="shared" si="9"/>
        <v/>
      </c>
      <c r="E43" s="48" t="str">
        <f t="shared" si="9"/>
        <v/>
      </c>
      <c r="F43" s="48" t="str">
        <f t="shared" si="9"/>
        <v/>
      </c>
      <c r="G43" s="48" t="str">
        <f t="shared" si="9"/>
        <v/>
      </c>
      <c r="H43" s="57"/>
      <c r="I43" s="48" t="str">
        <f t="shared" si="10"/>
        <v/>
      </c>
      <c r="J43" s="48" t="str">
        <f t="shared" si="10"/>
        <v/>
      </c>
      <c r="K43" s="48" t="str">
        <f t="shared" si="10"/>
        <v/>
      </c>
      <c r="L43" s="48" t="str">
        <f t="shared" si="10"/>
        <v/>
      </c>
      <c r="M43" s="48" t="str">
        <f t="shared" si="10"/>
        <v/>
      </c>
      <c r="N43" s="48" t="str">
        <f t="shared" si="10"/>
        <v/>
      </c>
      <c r="O43" s="48" t="str">
        <f t="shared" si="10"/>
        <v/>
      </c>
      <c r="P43" s="52"/>
      <c r="Q43" s="63">
        <f t="shared" si="11"/>
        <v>45291</v>
      </c>
      <c r="R43" s="48" t="str">
        <f t="shared" si="11"/>
        <v/>
      </c>
      <c r="S43" s="48" t="str">
        <f t="shared" si="11"/>
        <v/>
      </c>
      <c r="T43" s="48" t="str">
        <f t="shared" si="11"/>
        <v/>
      </c>
      <c r="U43" s="48" t="str">
        <f t="shared" si="11"/>
        <v/>
      </c>
      <c r="V43" s="48" t="str">
        <f t="shared" si="11"/>
        <v/>
      </c>
      <c r="W43" s="48" t="str">
        <f t="shared" si="11"/>
        <v/>
      </c>
      <c r="X43" s="1"/>
    </row>
    <row r="44" spans="1:24" x14ac:dyDescent="0.2">
      <c r="A44" s="36" t="s">
        <v>16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Q44" s="37" t="s">
        <v>26</v>
      </c>
      <c r="R44" s="37"/>
      <c r="S44" s="37"/>
      <c r="T44" s="37"/>
      <c r="U44" s="37"/>
      <c r="V44" s="37"/>
      <c r="W44" s="37"/>
    </row>
    <row r="47" spans="1:24" x14ac:dyDescent="0.2">
      <c r="E47" s="6"/>
    </row>
    <row r="48" spans="1:24" x14ac:dyDescent="0.2">
      <c r="E48" s="6"/>
    </row>
  </sheetData>
  <mergeCells count="26">
    <mergeCell ref="A44:O44"/>
    <mergeCell ref="Q44:W44"/>
    <mergeCell ref="I27:O27"/>
    <mergeCell ref="Q27:W27"/>
    <mergeCell ref="A2:P2"/>
    <mergeCell ref="A9:G9"/>
    <mergeCell ref="I9:O9"/>
    <mergeCell ref="Q9:W9"/>
    <mergeCell ref="A18:G18"/>
    <mergeCell ref="I18:O18"/>
    <mergeCell ref="Q18:W18"/>
    <mergeCell ref="A3:C3"/>
    <mergeCell ref="Q4:Z4"/>
    <mergeCell ref="Q3:W3"/>
    <mergeCell ref="E4:G4"/>
    <mergeCell ref="E3:G3"/>
    <mergeCell ref="A7:W7"/>
    <mergeCell ref="Q36:W36"/>
    <mergeCell ref="A4:C4"/>
    <mergeCell ref="I3:K3"/>
    <mergeCell ref="I4:K4"/>
    <mergeCell ref="L4:O4"/>
    <mergeCell ref="A6:W6"/>
    <mergeCell ref="A27:G27"/>
    <mergeCell ref="A36:G36"/>
    <mergeCell ref="I36:O36"/>
  </mergeCells>
  <phoneticPr fontId="4" type="noConversion"/>
  <conditionalFormatting sqref="I20:O25 Q20:W25 A38:G43 I38:O43 Q38:W43 A29:G34 I29:O34 Q29:W34 A20:G25 I11:O16 Q11:W16 A11:G16">
    <cfRule type="cellIs" dxfId="1" priority="1" stopIfTrue="1" operator="equal">
      <formula>""</formula>
    </cfRule>
    <cfRule type="expression" dxfId="0" priority="2" stopIfTrue="1">
      <formula>MATCH(A11,event_dates,0)</formula>
    </cfRule>
  </conditionalFormatting>
  <hyperlinks>
    <hyperlink ref="A44" r:id="rId1"/>
    <hyperlink ref="A2" r:id="rId2"/>
  </hyperlinks>
  <printOptions horizontalCentered="1"/>
  <pageMargins left="0.5" right="0.5" top="0.3" bottom="0.35" header="0.5" footer="0.5"/>
  <pageSetup scale="92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/>
  </sheetViews>
  <sheetFormatPr defaultRowHeight="12.75" x14ac:dyDescent="0.2"/>
  <cols>
    <col min="1" max="1" width="2.85546875" style="22" customWidth="1"/>
    <col min="2" max="2" width="71.5703125" style="22" customWidth="1"/>
    <col min="3" max="3" width="22.28515625" style="12" customWidth="1"/>
    <col min="4" max="16384" width="9.140625" style="12"/>
  </cols>
  <sheetData>
    <row r="1" spans="1:3" ht="32.1" customHeight="1" x14ac:dyDescent="0.2">
      <c r="A1" s="9"/>
      <c r="B1" s="10" t="s">
        <v>24</v>
      </c>
      <c r="C1" s="11"/>
    </row>
    <row r="2" spans="1:3" ht="15" x14ac:dyDescent="0.2">
      <c r="A2" s="13"/>
      <c r="B2" s="14"/>
      <c r="C2" s="15"/>
    </row>
    <row r="3" spans="1:3" ht="15" x14ac:dyDescent="0.2">
      <c r="A3" s="13"/>
      <c r="B3" s="16" t="s">
        <v>17</v>
      </c>
      <c r="C3" s="15"/>
    </row>
    <row r="4" spans="1:3" ht="14.25" x14ac:dyDescent="0.2">
      <c r="A4" s="13"/>
      <c r="B4" s="23" t="s">
        <v>15</v>
      </c>
      <c r="C4" s="15"/>
    </row>
    <row r="5" spans="1:3" ht="15" x14ac:dyDescent="0.2">
      <c r="A5" s="13"/>
      <c r="B5" s="17"/>
      <c r="C5" s="15"/>
    </row>
    <row r="6" spans="1:3" ht="15.75" x14ac:dyDescent="0.25">
      <c r="A6" s="13"/>
      <c r="B6" s="18" t="s">
        <v>25</v>
      </c>
      <c r="C6" s="15"/>
    </row>
    <row r="7" spans="1:3" ht="15" x14ac:dyDescent="0.2">
      <c r="A7" s="13"/>
      <c r="B7" s="17"/>
      <c r="C7" s="15"/>
    </row>
    <row r="8" spans="1:3" ht="30" x14ac:dyDescent="0.2">
      <c r="A8" s="13"/>
      <c r="B8" s="17" t="s">
        <v>18</v>
      </c>
      <c r="C8" s="15"/>
    </row>
    <row r="9" spans="1:3" ht="15" x14ac:dyDescent="0.2">
      <c r="A9" s="13"/>
      <c r="B9" s="17"/>
      <c r="C9" s="15"/>
    </row>
    <row r="10" spans="1:3" ht="30" x14ac:dyDescent="0.2">
      <c r="A10" s="13"/>
      <c r="B10" s="17" t="s">
        <v>19</v>
      </c>
      <c r="C10" s="15"/>
    </row>
    <row r="11" spans="1:3" ht="15" x14ac:dyDescent="0.2">
      <c r="A11" s="13"/>
      <c r="B11" s="17"/>
      <c r="C11" s="15"/>
    </row>
    <row r="12" spans="1:3" ht="30" x14ac:dyDescent="0.2">
      <c r="A12" s="13"/>
      <c r="B12" s="17" t="s">
        <v>20</v>
      </c>
      <c r="C12" s="15"/>
    </row>
    <row r="13" spans="1:3" ht="15" x14ac:dyDescent="0.2">
      <c r="A13" s="13"/>
      <c r="B13" s="17"/>
      <c r="C13" s="15"/>
    </row>
    <row r="14" spans="1:3" ht="15.75" x14ac:dyDescent="0.25">
      <c r="A14" s="13"/>
      <c r="B14" s="18" t="s">
        <v>21</v>
      </c>
      <c r="C14" s="15"/>
    </row>
    <row r="15" spans="1:3" ht="15" x14ac:dyDescent="0.2">
      <c r="A15" s="13"/>
      <c r="B15" s="19" t="s">
        <v>22</v>
      </c>
      <c r="C15" s="15"/>
    </row>
    <row r="16" spans="1:3" ht="15" x14ac:dyDescent="0.2">
      <c r="A16" s="13"/>
      <c r="B16" s="20"/>
      <c r="C16" s="15"/>
    </row>
    <row r="17" spans="1:3" ht="15" x14ac:dyDescent="0.2">
      <c r="A17" s="13"/>
      <c r="B17" s="21" t="s">
        <v>23</v>
      </c>
      <c r="C17" s="15"/>
    </row>
    <row r="18" spans="1:3" ht="14.25" x14ac:dyDescent="0.2">
      <c r="A18" s="13"/>
      <c r="B18" s="13"/>
      <c r="C18" s="15"/>
    </row>
    <row r="19" spans="1:3" ht="14.25" x14ac:dyDescent="0.2">
      <c r="A19" s="13"/>
      <c r="B19" s="13"/>
      <c r="C19" s="15"/>
    </row>
  </sheetData>
  <hyperlinks>
    <hyperlink ref="B15" r:id="rId1"/>
    <hyperlink ref="B4" r:id="rId2"/>
  </hyperlinks>
  <pageMargins left="0.7" right="0.7" top="0.75" bottom="0.75" header="0.3" footer="0.3"/>
  <pageSetup orientation="portrait" r:id="rId3"/>
  <drawing r:id="rId4"/>
  <picture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80BFF797C8A43A29EDC5A666CCEBB" ma:contentTypeVersion="18" ma:contentTypeDescription="Create a new document." ma:contentTypeScope="" ma:versionID="c6672b3205b61a556431eb4d93de90fe">
  <xsd:schema xmlns:xsd="http://www.w3.org/2001/XMLSchema" xmlns:xs="http://www.w3.org/2001/XMLSchema" xmlns:p="http://schemas.microsoft.com/office/2006/metadata/properties" xmlns:ns2="df5f1c64-a2d3-4332-9f8d-c8619b2cba23" xmlns:ns3="0a71efb1-5250-41f9-9a5a-0cbae10a56dd" targetNamespace="http://schemas.microsoft.com/office/2006/metadata/properties" ma:root="true" ma:fieldsID="944809128d24bc02b8db4afc9074067b" ns2:_="" ns3:_="">
    <xsd:import namespace="df5f1c64-a2d3-4332-9f8d-c8619b2cba23"/>
    <xsd:import namespace="0a71efb1-5250-41f9-9a5a-0cbae10a56dd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f1c64-a2d3-4332-9f8d-c8619b2cba23" elementFormDefault="qualified">
    <xsd:import namespace="http://schemas.microsoft.com/office/2006/documentManagement/types"/>
    <xsd:import namespace="http://schemas.microsoft.com/office/infopath/2007/PartnerControls"/>
    <xsd:element name="test" ma:index="2" nillable="true" ma:displayName="test" ma:format="DateTime" ma:internalName="test" ma:readOnly="fals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8fdedc-b272-477a-bf77-2e9ca0abd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efb1-5250-41f9-9a5a-0cbae10a5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48a27664-d785-459c-ac4e-4a0a4e033b04}" ma:internalName="TaxCatchAll" ma:readOnly="false" ma:showField="CatchAllData" ma:web="0a71efb1-5250-41f9-9a5a-0cbae10a5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1D29E9-5909-4C5F-97F8-279216B0A230}"/>
</file>

<file path=customXml/itemProps2.xml><?xml version="1.0" encoding="utf-8"?>
<ds:datastoreItem xmlns:ds="http://schemas.openxmlformats.org/officeDocument/2006/customXml" ds:itemID="{4663B739-4462-42AE-A326-810192557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Year</vt:lpstr>
      <vt:lpstr>©</vt:lpstr>
      <vt:lpstr>event_dates</vt:lpstr>
      <vt:lpstr>events</vt:lpstr>
      <vt:lpstr>Year!Print_Area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Vertex42 Calendar Template</dc:title>
  <dc:creator>Vertex42.com</dc:creator>
  <dc:description>(c) 2011-2021 Vertex42 LLC. All rights reserved.</dc:description>
  <cp:lastModifiedBy>Jessica Morin</cp:lastModifiedBy>
  <cp:lastPrinted>2021-12-27T17:44:09Z</cp:lastPrinted>
  <dcterms:created xsi:type="dcterms:W3CDTF">2008-12-11T21:42:43Z</dcterms:created>
  <dcterms:modified xsi:type="dcterms:W3CDTF">2022-09-16T14:28:40Z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2011-2021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https://www.vertex42.com/calendars/perpetual-calendar.html</vt:lpwstr>
  </property>
</Properties>
</file>