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gvt.sharepoint.com/sites/Teams-EBD/Shared Documents/General/3-Accounts (Outside SBU)/1-Active Accounts/Vygon/Inforce_Rates/"/>
    </mc:Choice>
  </mc:AlternateContent>
  <xr:revisionPtr revIDLastSave="832" documentId="13_ncr:1_{0E35DCBB-054E-4348-923E-FFD3EA2BE400}" xr6:coauthVersionLast="47" xr6:coauthVersionMax="47" xr10:uidLastSave="{7C19EE73-1351-426C-A4BC-932FC1A058D3}"/>
  <bookViews>
    <workbookView xWindow="-120" yWindow="-120" windowWidth="29040" windowHeight="15840" xr2:uid="{805B8789-B291-48E5-BF49-C271E84F9AED}"/>
  </bookViews>
  <sheets>
    <sheet name="2023" sheetId="21" r:id="rId1"/>
    <sheet name="2022-For Wrap" sheetId="18" state="hidden" r:id="rId2"/>
  </sheets>
  <definedNames>
    <definedName name="_xlnm.Print_Area" localSheetId="1">'2022-For Wrap'!$B$1:$R$26</definedName>
    <definedName name="_xlnm.Print_Area" localSheetId="0">'2023'!$B$1:$X$55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21" l="1"/>
  <c r="E29" i="21"/>
  <c r="D28" i="21"/>
  <c r="E28" i="21" s="1"/>
  <c r="D26" i="21"/>
  <c r="E26" i="21" s="1"/>
  <c r="D20" i="21"/>
  <c r="E20" i="21" s="1"/>
  <c r="D21" i="21"/>
  <c r="E21" i="21" s="1"/>
  <c r="D22" i="21"/>
  <c r="E22" i="21" s="1"/>
  <c r="D19" i="21"/>
  <c r="E19" i="21" s="1"/>
  <c r="J13" i="21"/>
  <c r="K13" i="21" s="1"/>
  <c r="J14" i="21"/>
  <c r="K14" i="21" s="1"/>
  <c r="J15" i="21"/>
  <c r="K15" i="21" s="1"/>
  <c r="J12" i="21"/>
  <c r="K12" i="21" s="1"/>
  <c r="D13" i="21"/>
  <c r="E13" i="21" s="1"/>
  <c r="D14" i="21"/>
  <c r="E14" i="21" s="1"/>
  <c r="D15" i="21"/>
  <c r="E15" i="21" s="1"/>
  <c r="D12" i="21"/>
  <c r="E12" i="21" s="1"/>
  <c r="F24" i="18" l="1"/>
  <c r="F23" i="18"/>
  <c r="F22" i="18"/>
  <c r="F21" i="18"/>
  <c r="F20" i="18"/>
  <c r="F19" i="18"/>
  <c r="F18" i="18"/>
  <c r="F17" i="18"/>
  <c r="F16" i="18"/>
  <c r="F15" i="18"/>
  <c r="O10" i="18"/>
  <c r="I10" i="18"/>
  <c r="C10" i="18"/>
  <c r="O9" i="18"/>
  <c r="I9" i="18"/>
  <c r="C9" i="18"/>
  <c r="O8" i="18"/>
  <c r="I8" i="18"/>
  <c r="C8" i="18"/>
  <c r="O7" i="18"/>
  <c r="I7" i="18"/>
  <c r="C7" i="18"/>
</calcChain>
</file>

<file path=xl/sharedStrings.xml><?xml version="1.0" encoding="utf-8"?>
<sst xmlns="http://schemas.openxmlformats.org/spreadsheetml/2006/main" count="152" uniqueCount="58">
  <si>
    <t>Dental</t>
  </si>
  <si>
    <t>Vision</t>
  </si>
  <si>
    <t>Family</t>
  </si>
  <si>
    <t>Employee Per Pay</t>
  </si>
  <si>
    <t>Employer Monthly</t>
  </si>
  <si>
    <t xml:space="preserve">Employee Monthly </t>
  </si>
  <si>
    <t xml:space="preserve">Total Monthly </t>
  </si>
  <si>
    <t>Single</t>
  </si>
  <si>
    <t>EE+Spouse</t>
  </si>
  <si>
    <t>EE+Child(ren)</t>
  </si>
  <si>
    <t>Medical</t>
  </si>
  <si>
    <t>2022 Tecnica Contributions</t>
  </si>
  <si>
    <t>HSA 4000</t>
  </si>
  <si>
    <t>HSA 3000</t>
  </si>
  <si>
    <t>HSA 2000</t>
  </si>
  <si>
    <t>EE+One</t>
  </si>
  <si>
    <t>EE+Children</t>
  </si>
  <si>
    <t>Voluntary EE Life</t>
  </si>
  <si>
    <t>MOO</t>
  </si>
  <si>
    <t>Age of Employee</t>
  </si>
  <si>
    <t>Rates per $1,000</t>
  </si>
  <si>
    <t>Less than 25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</si>
  <si>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</si>
  <si>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</si>
  <si>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</si>
  <si>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</si>
  <si>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</si>
  <si>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</si>
  <si>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</si>
  <si>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</si>
  <si>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</si>
  <si>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Voluntary SP Life</t>
  </si>
  <si>
    <t>Voluntary CH Life</t>
  </si>
  <si>
    <t>Rate per $1,000</t>
  </si>
  <si>
    <t>Voluntary AD&amp;D</t>
  </si>
  <si>
    <t>Employee Rate</t>
  </si>
  <si>
    <t>Spouse Rate</t>
  </si>
  <si>
    <t>All Ages</t>
  </si>
  <si>
    <t>Voluntary CH AD&amp;D</t>
  </si>
  <si>
    <t>Rates based on EE's age</t>
  </si>
  <si>
    <t>Child Rate</t>
  </si>
  <si>
    <t>Employee 
Per Pay</t>
  </si>
  <si>
    <t>Total 
Monthly</t>
  </si>
  <si>
    <t xml:space="preserve">Total 
Monthly </t>
  </si>
  <si>
    <t>Employer 
Monthly</t>
  </si>
  <si>
    <t>70-74</t>
  </si>
  <si>
    <t>75+</t>
  </si>
  <si>
    <t>Based on SP's age</t>
  </si>
  <si>
    <t>2023 Vygon Corporation
Inforce Rates</t>
  </si>
  <si>
    <t>HPI PPO Plan</t>
  </si>
  <si>
    <t>HPI PPO HSA Plan</t>
  </si>
  <si>
    <t>Basic Life/AD&amp;D</t>
  </si>
  <si>
    <t>$0.18 per $1,000</t>
  </si>
  <si>
    <t>Short Term Disability</t>
  </si>
  <si>
    <t>Rates per $10.00</t>
  </si>
  <si>
    <t>Long Term Disability</t>
  </si>
  <si>
    <t>Rates per $100</t>
  </si>
  <si>
    <t>Rate per $2,000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</si>
</sst>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&quot;$&quot;#,##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15F2A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4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/>
    <xf numFmtId="0" fontId="1" fillId="0" borderId="17" xfId="0" applyFont="1" applyBorder="1"/>
    <xf numFmtId="0" fontId="1" fillId="0" borderId="11" xfId="0" applyFont="1" applyBorder="1"/>
    <xf numFmtId="0" fontId="1" fillId="0" borderId="8" xfId="0" applyFon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1" fillId="2" borderId="9" xfId="0" applyFont="1" applyFill="1" applyBorder="1"/>
    <xf numFmtId="0" fontId="1" fillId="2" borderId="11" xfId="0" applyFont="1" applyFill="1" applyBorder="1"/>
    <xf numFmtId="0" fontId="1" fillId="2" borderId="17" xfId="0" applyFont="1" applyFill="1" applyBorder="1"/>
    <xf numFmtId="0" fontId="1" fillId="2" borderId="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4" fontId="0" fillId="2" borderId="15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164" fontId="0" fillId="2" borderId="18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3" fillId="0" borderId="1" xfId="0" applyFont="1" applyBorder="1"/>
    <xf numFmtId="164" fontId="0" fillId="0" borderId="5" xfId="0" applyNumberFormat="1" applyBorder="1" applyAlignment="1">
      <alignment horizontal="center"/>
    </xf>
    <xf numFmtId="0" fontId="0" fillId="0" borderId="20" xfId="0" applyBorder="1"/>
    <xf numFmtId="164" fontId="0" fillId="0" borderId="13" xfId="0" applyNumberFormat="1" applyBorder="1" applyAlignment="1">
      <alignment horizontal="center"/>
    </xf>
    <xf numFmtId="0" fontId="0" fillId="0" borderId="21" xfId="0" applyBorder="1"/>
    <xf numFmtId="164" fontId="0" fillId="0" borderId="6" xfId="0" applyNumberForma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2" xfId="0" applyFont="1" applyBorder="1"/>
    <xf numFmtId="164" fontId="0" fillId="0" borderId="22" xfId="0" applyNumberFormat="1" applyBorder="1" applyAlignment="1">
      <alignment horizontal="center"/>
    </xf>
    <xf numFmtId="0" fontId="1" fillId="2" borderId="22" xfId="0" applyFont="1" applyFill="1" applyBorder="1"/>
    <xf numFmtId="0" fontId="2" fillId="2" borderId="0" xfId="0" applyFont="1" applyFill="1" applyAlignment="1">
      <alignment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wrapText="1"/>
    </xf>
    <xf numFmtId="0" fontId="0" fillId="0" borderId="22" xfId="0" applyBorder="1"/>
    <xf numFmtId="165" fontId="0" fillId="0" borderId="22" xfId="0" applyNumberFormat="1" applyBorder="1" applyAlignment="1">
      <alignment horizontal="center"/>
    </xf>
    <xf numFmtId="0" fontId="6" fillId="3" borderId="22" xfId="0" applyFont="1" applyFill="1" applyBorder="1"/>
    <xf numFmtId="0" fontId="0" fillId="0" borderId="23" xfId="0" applyBorder="1"/>
    <xf numFmtId="165" fontId="0" fillId="2" borderId="23" xfId="0" applyNumberFormat="1" applyFill="1" applyBorder="1" applyAlignment="1">
      <alignment horizontal="center"/>
    </xf>
    <xf numFmtId="0" fontId="6" fillId="3" borderId="24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wrapText="1"/>
    </xf>
    <xf numFmtId="164" fontId="0" fillId="2" borderId="0" xfId="0" applyNumberFormat="1" applyFill="1" applyAlignment="1">
      <alignment horizontal="center"/>
    </xf>
    <xf numFmtId="0" fontId="0" fillId="2" borderId="0" xfId="0" applyFill="1" applyBorder="1"/>
    <xf numFmtId="164" fontId="0" fillId="2" borderId="0" xfId="0" applyNumberForma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8" fontId="0" fillId="2" borderId="0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22" xfId="0" applyNumberFormat="1" applyFill="1" applyBorder="1" applyAlignment="1">
      <alignment horizontal="center"/>
    </xf>
    <xf numFmtId="8" fontId="0" fillId="2" borderId="22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vertical="center" wrapText="1"/>
    </xf>
    <xf numFmtId="0" fontId="7" fillId="3" borderId="2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165" fontId="0" fillId="0" borderId="22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</cellXfs>
  <cellStyles count="2">
    <cellStyle name="Normal" xfId="0" builtinId="0"/>
    <cellStyle name="Normal 34" xfId="1" xr:uid="{2618DF00-4748-4533-9B20-7BEE385E6301}"/>
  </cellStyles>
  <dxfs count="0"/>
  <tableStyles count="0" defaultTableStyle="TableStyleMedium2" defaultPivotStyle="PivotStyleLight16"/>
  <colors>
    <mruColors>
      <color rgb="FFD15F2A"/>
      <color rgb="FFFF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362857</xdr:colOff>
      <xdr:row>0</xdr:row>
      <xdr:rowOff>78921</xdr:rowOff>
    </xdr:from>
    <xdr:to>
      <xdr:col>1</xdr:col>
      <xdr:colOff>1582693</xdr:colOff>
      <xdr:row>2</xdr:row>
      <xdr:rowOff>164646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E84E2A-3A23-4F99-94B2-49AD62105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5157" y="78921"/>
          <a:ext cx="1219836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4AB85-0FF6-4763-9DAD-1AF136516A1C}">
  <sheetPr>
    <pageSetUpPr fitToPage="1"/>
  </sheetPr>
  <dimension ref="A1:X102"/>
  <sheetViews>
    <sheetView tabSelected="1" topLeftCell="A10" zoomScale="70" zoomScaleNormal="70" workbookViewId="0">
      <selection activeCell="N31" sqref="N31"/>
    </sheetView>
  </sheetViews>
  <sheetFormatPr defaultRowHeight="15" x14ac:dyDescent="0.25"/>
  <cols>
    <col min="1" max="1" width="9.140625" customWidth="1"/>
    <col min="2" max="2" width="21.7109375" customWidth="1"/>
    <col min="3" max="3" width="16.7109375" bestFit="1" customWidth="1"/>
    <col min="4" max="4" width="18.140625" bestFit="1" customWidth="1"/>
    <col min="5" max="5" width="19.5703125" customWidth="1"/>
    <col min="6" max="6" width="15.85546875" customWidth="1"/>
    <col min="7" max="7" width="10.85546875" customWidth="1"/>
    <col min="8" max="8" width="24" bestFit="1" customWidth="1"/>
    <col min="9" max="9" width="17.5703125" bestFit="1" customWidth="1"/>
    <col min="10" max="10" width="17.5703125" customWidth="1"/>
    <col min="11" max="11" width="17.28515625" bestFit="1" customWidth="1"/>
    <col min="12" max="12" width="16.42578125" customWidth="1"/>
    <col min="14" max="14" width="36.7109375" customWidth="1"/>
    <col min="15" max="15" width="15.7109375" customWidth="1"/>
    <col min="16" max="16" width="14.5703125" customWidth="1"/>
    <col min="17" max="17" width="18.7109375" customWidth="1"/>
    <col min="18" max="18" width="17" customWidth="1"/>
    <col min="20" max="20" width="17.28515625" bestFit="1" customWidth="1"/>
    <col min="21" max="22" width="13.85546875" customWidth="1"/>
    <col min="23" max="23" width="12.5703125" customWidth="1"/>
    <col min="24" max="24" width="14" customWidth="1"/>
  </cols>
  <sheetData>
    <row r="1" spans="1:24" ht="15" customHeight="1" x14ac:dyDescent="0.25">
      <c r="A1" s="1"/>
      <c r="B1" s="71" t="s">
        <v>48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1:24" ht="15" customHeight="1" x14ac:dyDescent="0.25">
      <c r="A2" s="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</row>
    <row r="3" spans="1:24" ht="15" customHeight="1" x14ac:dyDescent="0.25">
      <c r="A3" s="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</row>
    <row r="4" spans="1:24" ht="15" customHeight="1" x14ac:dyDescent="0.25">
      <c r="A4" s="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</row>
    <row r="5" spans="1:24" ht="15" customHeight="1" x14ac:dyDescent="0.25">
      <c r="A5" s="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1:24" ht="15" customHeight="1" x14ac:dyDescent="0.25">
      <c r="A6" s="1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 x14ac:dyDescent="0.25">
      <c r="A7" s="1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" customHeight="1" x14ac:dyDescent="0.25">
      <c r="A8" s="1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8.75" x14ac:dyDescent="0.3">
      <c r="A10" s="1"/>
      <c r="B10" s="72" t="s">
        <v>49</v>
      </c>
      <c r="C10" s="72"/>
      <c r="D10" s="72"/>
      <c r="E10" s="72"/>
      <c r="F10" s="72"/>
      <c r="G10" s="1"/>
      <c r="H10" s="72" t="s">
        <v>50</v>
      </c>
      <c r="I10" s="72"/>
      <c r="J10" s="72"/>
      <c r="K10" s="72"/>
      <c r="L10" s="72"/>
      <c r="M10" s="1"/>
      <c r="N10" s="73"/>
      <c r="O10" s="73"/>
      <c r="P10" s="73"/>
      <c r="Q10" s="73"/>
      <c r="R10" s="73"/>
      <c r="S10" s="57"/>
      <c r="T10" s="73"/>
      <c r="U10" s="73"/>
      <c r="V10" s="73"/>
      <c r="W10" s="73"/>
      <c r="X10" s="73"/>
    </row>
    <row r="11" spans="1:24" ht="30" x14ac:dyDescent="0.25">
      <c r="A11" s="1"/>
      <c r="B11" s="39" t="s">
        <v>10</v>
      </c>
      <c r="C11" s="40" t="s">
        <v>41</v>
      </c>
      <c r="D11" s="40" t="s">
        <v>5</v>
      </c>
      <c r="E11" s="40" t="s">
        <v>44</v>
      </c>
      <c r="F11" s="40" t="s">
        <v>43</v>
      </c>
      <c r="G11" s="5"/>
      <c r="H11" s="39" t="s">
        <v>10</v>
      </c>
      <c r="I11" s="40" t="s">
        <v>41</v>
      </c>
      <c r="J11" s="40" t="s">
        <v>5</v>
      </c>
      <c r="K11" s="40" t="s">
        <v>4</v>
      </c>
      <c r="L11" s="40" t="s">
        <v>6</v>
      </c>
      <c r="M11" s="1"/>
      <c r="N11" s="59"/>
      <c r="O11" s="60"/>
      <c r="P11" s="60"/>
      <c r="Q11" s="60"/>
      <c r="R11" s="60"/>
      <c r="S11" s="60"/>
      <c r="T11" s="59"/>
      <c r="U11" s="60"/>
      <c r="V11" s="60"/>
      <c r="W11" s="60"/>
      <c r="X11" s="60"/>
    </row>
    <row r="12" spans="1:24" x14ac:dyDescent="0.25">
      <c r="A12" s="1"/>
      <c r="B12" s="41" t="s">
        <v>7</v>
      </c>
      <c r="C12" s="64">
        <v>81.7</v>
      </c>
      <c r="D12" s="64">
        <f>C12*26/12</f>
        <v>177.01666666666668</v>
      </c>
      <c r="E12" s="64">
        <f>F12-D12</f>
        <v>656.57333333333338</v>
      </c>
      <c r="F12" s="65">
        <v>833.59</v>
      </c>
      <c r="G12" s="56"/>
      <c r="H12" s="43" t="s">
        <v>7</v>
      </c>
      <c r="I12" s="64">
        <v>61.17</v>
      </c>
      <c r="J12" s="64">
        <f>I12*26/12</f>
        <v>132.535</v>
      </c>
      <c r="K12" s="64">
        <f>L12-J12</f>
        <v>601.81500000000005</v>
      </c>
      <c r="L12" s="65">
        <v>734.35</v>
      </c>
      <c r="M12" s="1"/>
      <c r="N12" s="61"/>
      <c r="O12" s="58"/>
      <c r="P12" s="58"/>
      <c r="Q12" s="58"/>
      <c r="R12" s="62"/>
      <c r="S12" s="58"/>
      <c r="T12" s="61"/>
      <c r="U12" s="58"/>
      <c r="V12" s="58"/>
      <c r="W12" s="58"/>
      <c r="X12" s="62"/>
    </row>
    <row r="13" spans="1:24" x14ac:dyDescent="0.25">
      <c r="A13" s="1"/>
      <c r="B13" s="41" t="s">
        <v>8</v>
      </c>
      <c r="C13" s="64">
        <v>354.58</v>
      </c>
      <c r="D13" s="64">
        <f t="shared" ref="D13:D15" si="0">C13*26/12</f>
        <v>768.25666666666666</v>
      </c>
      <c r="E13" s="64">
        <f t="shared" ref="E13:E15" si="1">F13-D13</f>
        <v>1149.8333333333333</v>
      </c>
      <c r="F13" s="65">
        <v>1918.09</v>
      </c>
      <c r="G13" s="56"/>
      <c r="H13" s="43" t="s">
        <v>8</v>
      </c>
      <c r="I13" s="64">
        <v>284.3</v>
      </c>
      <c r="J13" s="64">
        <f t="shared" ref="J13:J15" si="2">I13*26/12</f>
        <v>615.98333333333335</v>
      </c>
      <c r="K13" s="64">
        <f t="shared" ref="K13:K15" si="3">L13-J13</f>
        <v>1073.7366666666667</v>
      </c>
      <c r="L13" s="65">
        <v>1689.72</v>
      </c>
      <c r="M13" s="1"/>
      <c r="N13" s="61"/>
      <c r="O13" s="58"/>
      <c r="P13" s="58"/>
      <c r="Q13" s="58"/>
      <c r="R13" s="62"/>
      <c r="S13" s="58"/>
      <c r="T13" s="61"/>
      <c r="U13" s="58"/>
      <c r="V13" s="58"/>
      <c r="W13" s="58"/>
      <c r="X13" s="62"/>
    </row>
    <row r="14" spans="1:24" x14ac:dyDescent="0.25">
      <c r="A14" s="1"/>
      <c r="B14" s="41" t="s">
        <v>9</v>
      </c>
      <c r="C14" s="64">
        <v>269.82</v>
      </c>
      <c r="D14" s="64">
        <f t="shared" si="0"/>
        <v>584.61</v>
      </c>
      <c r="E14" s="64">
        <f t="shared" si="1"/>
        <v>901.68</v>
      </c>
      <c r="F14" s="65">
        <v>1486.29</v>
      </c>
      <c r="G14" s="56"/>
      <c r="H14" s="43" t="s">
        <v>9</v>
      </c>
      <c r="I14" s="64">
        <v>215.95</v>
      </c>
      <c r="J14" s="64">
        <f t="shared" si="2"/>
        <v>467.89166666666665</v>
      </c>
      <c r="K14" s="64">
        <f t="shared" si="3"/>
        <v>841.43833333333328</v>
      </c>
      <c r="L14" s="65">
        <v>1309.33</v>
      </c>
      <c r="M14" s="1"/>
      <c r="N14" s="61"/>
      <c r="O14" s="58"/>
      <c r="P14" s="58"/>
      <c r="Q14" s="58"/>
      <c r="R14" s="62"/>
      <c r="S14" s="58"/>
      <c r="T14" s="61"/>
      <c r="U14" s="58"/>
      <c r="V14" s="58"/>
      <c r="W14" s="58"/>
      <c r="X14" s="62"/>
    </row>
    <row r="15" spans="1:24" x14ac:dyDescent="0.25">
      <c r="A15" s="1"/>
      <c r="B15" s="41" t="s">
        <v>2</v>
      </c>
      <c r="C15" s="64">
        <v>459.09</v>
      </c>
      <c r="D15" s="64">
        <f t="shared" si="0"/>
        <v>994.69500000000005</v>
      </c>
      <c r="E15" s="64">
        <f t="shared" si="1"/>
        <v>1451.0549999999998</v>
      </c>
      <c r="F15" s="65">
        <v>2445.75</v>
      </c>
      <c r="G15" s="56"/>
      <c r="H15" s="43" t="s">
        <v>2</v>
      </c>
      <c r="I15" s="64">
        <v>366.59</v>
      </c>
      <c r="J15" s="64">
        <f t="shared" si="2"/>
        <v>794.27833333333331</v>
      </c>
      <c r="K15" s="64">
        <f t="shared" si="3"/>
        <v>1360.2816666666668</v>
      </c>
      <c r="L15" s="65">
        <v>2154.56</v>
      </c>
      <c r="M15" s="1"/>
      <c r="N15" s="61"/>
      <c r="O15" s="58"/>
      <c r="P15" s="58"/>
      <c r="Q15" s="58"/>
      <c r="R15" s="62"/>
      <c r="S15" s="58"/>
      <c r="T15" s="61"/>
      <c r="U15" s="58"/>
      <c r="V15" s="58"/>
      <c r="W15" s="58"/>
      <c r="X15" s="62"/>
    </row>
    <row r="16" spans="1:24" x14ac:dyDescent="0.25">
      <c r="A16" s="1"/>
      <c r="B16" s="69"/>
      <c r="C16" s="70"/>
      <c r="D16" s="70"/>
      <c r="E16" s="70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69"/>
      <c r="C17" s="70"/>
      <c r="D17" s="70"/>
      <c r="E17" s="70"/>
      <c r="F17" s="1"/>
      <c r="G17" s="6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0" x14ac:dyDescent="0.25">
      <c r="A18" s="1"/>
      <c r="B18" s="53" t="s">
        <v>0</v>
      </c>
      <c r="C18" s="54" t="s">
        <v>41</v>
      </c>
      <c r="D18" s="54" t="s">
        <v>5</v>
      </c>
      <c r="E18" s="54" t="s">
        <v>44</v>
      </c>
      <c r="F18" s="55" t="s">
        <v>42</v>
      </c>
      <c r="G18" s="1"/>
      <c r="H18" s="8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41" t="s">
        <v>7</v>
      </c>
      <c r="C19" s="64">
        <v>5.1100000000000003</v>
      </c>
      <c r="D19" s="64">
        <f>C19*26/12</f>
        <v>11.071666666666667</v>
      </c>
      <c r="E19" s="64">
        <f>F19-D19</f>
        <v>23.618333333333332</v>
      </c>
      <c r="F19" s="64">
        <v>34.69</v>
      </c>
      <c r="G19" s="1"/>
      <c r="H19" s="8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41" t="s">
        <v>8</v>
      </c>
      <c r="C20" s="64">
        <v>11.23</v>
      </c>
      <c r="D20" s="64">
        <f t="shared" ref="D20:D22" si="4">C20*26/12</f>
        <v>24.331666666666667</v>
      </c>
      <c r="E20" s="64">
        <f t="shared" ref="E20:E22" si="5">F20-D20</f>
        <v>40.658333333333331</v>
      </c>
      <c r="F20" s="64">
        <v>64.989999999999995</v>
      </c>
      <c r="G20" s="1"/>
      <c r="H20" s="5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41" t="s">
        <v>9</v>
      </c>
      <c r="C21" s="64">
        <v>10.14</v>
      </c>
      <c r="D21" s="64">
        <f t="shared" si="4"/>
        <v>21.97</v>
      </c>
      <c r="E21" s="64">
        <f t="shared" si="5"/>
        <v>47.489999999999995</v>
      </c>
      <c r="F21" s="64">
        <v>69.459999999999994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41" t="s">
        <v>2</v>
      </c>
      <c r="C22" s="64">
        <v>17.54</v>
      </c>
      <c r="D22" s="64">
        <f t="shared" si="4"/>
        <v>38.00333333333333</v>
      </c>
      <c r="E22" s="64">
        <f t="shared" si="5"/>
        <v>74.296666666666667</v>
      </c>
      <c r="F22" s="64">
        <v>112.3</v>
      </c>
      <c r="G22" s="1"/>
      <c r="H22" s="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2"/>
      <c r="C23" s="2"/>
      <c r="D23" s="8"/>
      <c r="E23" s="8"/>
      <c r="F23" s="8"/>
      <c r="G23" s="1"/>
      <c r="H23" s="8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2"/>
      <c r="C24" s="8"/>
      <c r="D24" s="8"/>
      <c r="E24" s="8"/>
      <c r="F24" s="1"/>
      <c r="G24" s="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0" x14ac:dyDescent="0.25">
      <c r="A25" s="1"/>
      <c r="B25" s="45" t="s">
        <v>1</v>
      </c>
      <c r="C25" s="46" t="s">
        <v>41</v>
      </c>
      <c r="D25" s="46" t="s">
        <v>5</v>
      </c>
      <c r="E25" s="46" t="s">
        <v>44</v>
      </c>
      <c r="F25" s="47" t="s">
        <v>42</v>
      </c>
      <c r="G25" s="1"/>
      <c r="H25" s="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25">
      <c r="A26" s="1"/>
      <c r="B26" s="43" t="s">
        <v>7</v>
      </c>
      <c r="C26" s="64">
        <v>4.4400000000000004</v>
      </c>
      <c r="D26" s="64">
        <f>C26*26/12</f>
        <v>9.620000000000001</v>
      </c>
      <c r="E26" s="64">
        <f>F26-D26</f>
        <v>0</v>
      </c>
      <c r="F26" s="64">
        <v>9.6199999999999992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1"/>
      <c r="B27" s="43" t="s">
        <v>15</v>
      </c>
      <c r="C27" s="64">
        <v>7.1</v>
      </c>
      <c r="D27" s="64">
        <v>15.39</v>
      </c>
      <c r="E27" s="64">
        <f t="shared" ref="E27:E29" si="6">F27-D27</f>
        <v>0</v>
      </c>
      <c r="F27" s="64">
        <v>15.39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5">
      <c r="A28" s="1"/>
      <c r="B28" s="43" t="s">
        <v>16</v>
      </c>
      <c r="C28" s="64">
        <v>7.25</v>
      </c>
      <c r="D28" s="64">
        <f t="shared" ref="D28" si="7">C28*26/12</f>
        <v>15.708333333333334</v>
      </c>
      <c r="E28" s="64">
        <f t="shared" si="6"/>
        <v>1.6666666666669272E-3</v>
      </c>
      <c r="F28" s="64">
        <v>15.71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5">
      <c r="A29" s="1"/>
      <c r="B29" s="43" t="s">
        <v>2</v>
      </c>
      <c r="C29" s="64">
        <v>11.69</v>
      </c>
      <c r="D29" s="64">
        <v>25.32</v>
      </c>
      <c r="E29" s="64">
        <f t="shared" si="6"/>
        <v>0</v>
      </c>
      <c r="F29" s="64">
        <v>25.32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25">
      <c r="A33" s="1"/>
      <c r="B33" s="79" t="s">
        <v>51</v>
      </c>
      <c r="C33" s="80"/>
      <c r="D33" s="80"/>
      <c r="E33" s="80"/>
      <c r="F33" s="80"/>
      <c r="G33" s="80"/>
      <c r="H33" s="8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25">
      <c r="A34" s="1"/>
      <c r="B34" s="78" t="s">
        <v>52</v>
      </c>
      <c r="C34" s="78"/>
      <c r="D34" s="78"/>
      <c r="E34" s="78"/>
      <c r="F34" s="78"/>
      <c r="G34" s="78"/>
      <c r="H34" s="7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25">
      <c r="A35" s="1"/>
      <c r="B35" s="78"/>
      <c r="C35" s="78"/>
      <c r="D35" s="78"/>
      <c r="E35" s="78"/>
      <c r="F35" s="78"/>
      <c r="G35" s="78"/>
      <c r="H35" s="7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25">
      <c r="A39" s="1"/>
      <c r="B39" s="67"/>
      <c r="C39" s="67"/>
      <c r="D39" s="67"/>
      <c r="E39" s="6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25">
      <c r="A40" s="1"/>
      <c r="B40" s="68" t="s">
        <v>53</v>
      </c>
      <c r="C40" s="68"/>
      <c r="D40" s="1"/>
      <c r="E40" s="68" t="s">
        <v>55</v>
      </c>
      <c r="F40" s="68"/>
      <c r="G40" s="1"/>
      <c r="H40" s="68" t="s">
        <v>17</v>
      </c>
      <c r="I40" s="68"/>
      <c r="J40" s="1"/>
      <c r="K40" s="68" t="s">
        <v>31</v>
      </c>
      <c r="L40" s="68"/>
      <c r="M40" s="1"/>
      <c r="N40" s="50" t="s">
        <v>32</v>
      </c>
      <c r="O40" s="42" t="s">
        <v>57</v>
      </c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25">
      <c r="A41" s="1"/>
      <c r="B41" s="48" t="s">
        <v>19</v>
      </c>
      <c r="C41" s="42" t="s">
        <v>54</v>
      </c>
      <c r="D41" s="1"/>
      <c r="E41" s="48" t="s">
        <v>19</v>
      </c>
      <c r="F41" s="42" t="s">
        <v>56</v>
      </c>
      <c r="G41" s="1"/>
      <c r="H41" s="48" t="s">
        <v>19</v>
      </c>
      <c r="I41" s="42" t="s">
        <v>20</v>
      </c>
      <c r="J41" s="1"/>
      <c r="K41" s="48" t="s">
        <v>47</v>
      </c>
      <c r="L41" s="42" t="s">
        <v>20</v>
      </c>
      <c r="M41" s="1"/>
      <c r="N41" s="48" t="s">
        <v>37</v>
      </c>
      <c r="O41" s="82">
        <v>0.80800000000000005</v>
      </c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25">
      <c r="A42" s="1"/>
      <c r="B42" s="48" t="s">
        <v>37</v>
      </c>
      <c r="C42" s="49">
        <v>0.26500000000000001</v>
      </c>
      <c r="D42" s="1"/>
      <c r="E42" s="48" t="s">
        <v>37</v>
      </c>
      <c r="F42" s="83">
        <v>0.3</v>
      </c>
      <c r="G42" s="1"/>
      <c r="H42" s="48" t="s">
        <v>21</v>
      </c>
      <c r="I42" s="82">
        <v>6.2E-2</v>
      </c>
      <c r="J42" s="1"/>
      <c r="K42" s="48" t="s">
        <v>21</v>
      </c>
      <c r="L42" s="82">
        <v>6.2E-2</v>
      </c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4" x14ac:dyDescent="0.25">
      <c r="A43" s="1"/>
      <c r="B43" s="51"/>
      <c r="C43" s="52"/>
      <c r="D43" s="1"/>
      <c r="E43" s="1"/>
      <c r="F43" s="1"/>
      <c r="G43" s="1"/>
      <c r="H43" s="48" t="s">
        <v>22</v>
      </c>
      <c r="I43" s="82">
        <v>7.0999999999999994E-2</v>
      </c>
      <c r="J43" s="1"/>
      <c r="K43" s="48" t="s">
        <v>22</v>
      </c>
      <c r="L43" s="82">
        <v>7.0999999999999994E-2</v>
      </c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4" x14ac:dyDescent="0.25">
      <c r="A44" s="1"/>
      <c r="B44" s="1"/>
      <c r="C44" s="1"/>
      <c r="D44" s="1"/>
      <c r="E44" s="1"/>
      <c r="F44" s="1"/>
      <c r="G44" s="1"/>
      <c r="H44" s="48" t="s">
        <v>23</v>
      </c>
      <c r="I44" s="82">
        <v>8.7999999999999995E-2</v>
      </c>
      <c r="J44" s="1"/>
      <c r="K44" s="48" t="s">
        <v>23</v>
      </c>
      <c r="L44" s="82">
        <v>8.7999999999999995E-2</v>
      </c>
      <c r="M44" s="1"/>
      <c r="N44" s="7"/>
      <c r="O44" s="7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25">
      <c r="A45" s="1"/>
      <c r="B45" s="1"/>
      <c r="C45" s="1"/>
      <c r="D45" s="1"/>
      <c r="E45" s="1"/>
      <c r="F45" s="1"/>
      <c r="G45" s="1"/>
      <c r="H45" s="48" t="s">
        <v>24</v>
      </c>
      <c r="I45" s="82">
        <v>0.124</v>
      </c>
      <c r="J45" s="1"/>
      <c r="K45" s="48" t="s">
        <v>24</v>
      </c>
      <c r="L45" s="82">
        <v>0.124</v>
      </c>
      <c r="M45" s="1"/>
      <c r="N45" s="7"/>
      <c r="O45" s="7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25">
      <c r="A46" s="1"/>
      <c r="B46" s="1"/>
      <c r="C46" s="1"/>
      <c r="D46" s="1"/>
      <c r="E46" s="1"/>
      <c r="F46" s="1"/>
      <c r="G46" s="1"/>
      <c r="H46" s="48" t="s">
        <v>25</v>
      </c>
      <c r="I46" s="82">
        <v>0.17699999999999999</v>
      </c>
      <c r="J46" s="1"/>
      <c r="K46" s="48" t="s">
        <v>25</v>
      </c>
      <c r="L46" s="82">
        <v>0.17699999999999999</v>
      </c>
      <c r="M46" s="1"/>
      <c r="N46" s="7"/>
      <c r="O46" s="7"/>
      <c r="P46" s="1"/>
      <c r="Q46" s="1"/>
      <c r="R46" s="1"/>
      <c r="S46" s="1"/>
      <c r="T46" s="1"/>
      <c r="U46" s="1"/>
      <c r="V46" s="1"/>
      <c r="W46" s="1"/>
      <c r="X46" s="1"/>
    </row>
    <row r="47" spans="1:24" x14ac:dyDescent="0.25">
      <c r="A47" s="1"/>
      <c r="B47" s="1"/>
      <c r="C47" s="1"/>
      <c r="D47" s="1"/>
      <c r="E47" s="1"/>
      <c r="F47" s="1"/>
      <c r="G47" s="1"/>
      <c r="H47" s="48" t="s">
        <v>26</v>
      </c>
      <c r="I47" s="82">
        <v>0.28299999999999997</v>
      </c>
      <c r="J47" s="1"/>
      <c r="K47" s="48" t="s">
        <v>26</v>
      </c>
      <c r="L47" s="82">
        <v>0.28299999999999997</v>
      </c>
      <c r="M47" s="1"/>
      <c r="N47" s="7"/>
      <c r="O47" s="7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25">
      <c r="A48" s="1"/>
      <c r="B48" s="1"/>
      <c r="C48" s="1"/>
      <c r="D48" s="1"/>
      <c r="E48" s="1"/>
      <c r="F48" s="1"/>
      <c r="G48" s="1"/>
      <c r="H48" s="48" t="s">
        <v>27</v>
      </c>
      <c r="I48" s="82">
        <v>0.45</v>
      </c>
      <c r="J48" s="1"/>
      <c r="K48" s="48" t="s">
        <v>27</v>
      </c>
      <c r="L48" s="82">
        <v>0.45</v>
      </c>
      <c r="M48" s="1"/>
      <c r="N48" s="7"/>
      <c r="O48" s="7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25">
      <c r="A49" s="1"/>
      <c r="B49" s="1"/>
      <c r="C49" s="1"/>
      <c r="D49" s="1"/>
      <c r="E49" s="1"/>
      <c r="F49" s="1"/>
      <c r="G49" s="1"/>
      <c r="H49" s="48" t="s">
        <v>28</v>
      </c>
      <c r="I49" s="82">
        <v>0.69199999999999995</v>
      </c>
      <c r="J49" s="1"/>
      <c r="K49" s="48" t="s">
        <v>28</v>
      </c>
      <c r="L49" s="82">
        <v>0.69199999999999995</v>
      </c>
      <c r="M49" s="1"/>
      <c r="N49" s="7"/>
      <c r="O49" s="7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25">
      <c r="A50" s="1"/>
      <c r="B50" s="1"/>
      <c r="C50" s="1"/>
      <c r="D50" s="1"/>
      <c r="E50" s="1"/>
      <c r="F50" s="1"/>
      <c r="G50" s="1"/>
      <c r="H50" s="48" t="s">
        <v>29</v>
      </c>
      <c r="I50" s="82">
        <v>1.08</v>
      </c>
      <c r="J50" s="1"/>
      <c r="K50" s="48" t="s">
        <v>29</v>
      </c>
      <c r="L50" s="82">
        <v>1.08</v>
      </c>
      <c r="M50" s="1"/>
      <c r="N50" s="7"/>
      <c r="O50" s="7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25">
      <c r="A51" s="1"/>
      <c r="B51" s="1"/>
      <c r="C51" s="1"/>
      <c r="D51" s="1"/>
      <c r="E51" s="1"/>
      <c r="F51" s="1"/>
      <c r="G51" s="1"/>
      <c r="H51" s="48" t="s">
        <v>30</v>
      </c>
      <c r="I51" s="82">
        <v>1.873</v>
      </c>
      <c r="J51" s="1"/>
      <c r="K51" s="48" t="s">
        <v>30</v>
      </c>
      <c r="L51" s="82">
        <v>1.873</v>
      </c>
      <c r="M51" s="1"/>
      <c r="N51" s="7"/>
      <c r="O51" s="7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25">
      <c r="A52" s="1"/>
      <c r="B52" s="1"/>
      <c r="C52" s="1"/>
      <c r="D52" s="1"/>
      <c r="E52" s="1"/>
      <c r="F52" s="1"/>
      <c r="G52" s="1"/>
      <c r="H52" s="48" t="s">
        <v>45</v>
      </c>
      <c r="I52" s="82">
        <v>3.3450000000000002</v>
      </c>
      <c r="J52" s="1"/>
      <c r="K52" s="48" t="s">
        <v>45</v>
      </c>
      <c r="L52" s="82">
        <v>3.3450000000000002</v>
      </c>
      <c r="M52" s="1"/>
      <c r="N52" s="7"/>
      <c r="O52" s="7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25">
      <c r="A53" s="1"/>
      <c r="B53" s="1"/>
      <c r="C53" s="1"/>
      <c r="D53" s="1"/>
      <c r="E53" s="1"/>
      <c r="F53" s="1"/>
      <c r="G53" s="1"/>
      <c r="H53" s="48" t="s">
        <v>46</v>
      </c>
      <c r="I53" s="82">
        <v>6.5549999999999997</v>
      </c>
      <c r="J53" s="1"/>
      <c r="K53" s="48" t="s">
        <v>46</v>
      </c>
      <c r="L53" s="82">
        <v>6.5549999999999997</v>
      </c>
      <c r="M53" s="1"/>
      <c r="N53" s="7"/>
      <c r="O53" s="7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7"/>
      <c r="L56" s="7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7"/>
      <c r="L57" s="7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25">
      <c r="A58" s="1"/>
      <c r="B58" s="1"/>
      <c r="C58" s="1"/>
      <c r="D58" s="1"/>
      <c r="G58" s="1"/>
      <c r="H58" s="1"/>
      <c r="I58" s="1"/>
      <c r="J58" s="7"/>
      <c r="K58" s="63"/>
      <c r="L58" s="63"/>
      <c r="M58" s="7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25">
      <c r="A59" s="1"/>
      <c r="B59" s="1"/>
      <c r="C59" s="1"/>
      <c r="D59" s="1"/>
      <c r="E59" s="1"/>
      <c r="F59" s="1"/>
      <c r="G59" s="1"/>
      <c r="H59" s="1"/>
      <c r="I59" s="1"/>
      <c r="J59" s="7"/>
      <c r="K59" s="63"/>
      <c r="L59" s="63"/>
      <c r="M59" s="7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25">
      <c r="A60" s="1"/>
      <c r="D60" s="1"/>
      <c r="E60" s="1"/>
      <c r="F60" s="1"/>
      <c r="G60" s="1"/>
      <c r="H60" s="1"/>
      <c r="I60" s="1"/>
      <c r="J60" s="7"/>
      <c r="K60" s="63"/>
      <c r="L60" s="63"/>
      <c r="M60" s="63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25">
      <c r="A61" s="1"/>
      <c r="B61" s="1"/>
      <c r="C61" s="1"/>
      <c r="D61" s="1"/>
      <c r="E61" s="1"/>
      <c r="F61" s="1"/>
      <c r="G61" s="1"/>
      <c r="H61" s="1"/>
      <c r="I61" s="1"/>
      <c r="J61" s="7"/>
      <c r="K61" s="63"/>
      <c r="L61" s="63"/>
      <c r="M61" s="63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25">
      <c r="A62" s="1"/>
      <c r="B62" s="1"/>
      <c r="C62" s="1"/>
      <c r="D62" s="1"/>
      <c r="E62" s="1"/>
      <c r="F62" s="1"/>
      <c r="G62" s="1"/>
      <c r="H62" s="1"/>
      <c r="I62" s="1"/>
      <c r="J62" s="7"/>
      <c r="K62" s="63"/>
      <c r="L62" s="63"/>
      <c r="M62" s="63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25">
      <c r="A63" s="1"/>
      <c r="B63" s="1"/>
      <c r="C63" s="1"/>
      <c r="D63" s="1"/>
      <c r="E63" s="1"/>
      <c r="F63" s="1"/>
      <c r="G63" s="1"/>
      <c r="H63" s="1"/>
      <c r="I63" s="1"/>
      <c r="J63" s="7"/>
      <c r="K63" s="63"/>
      <c r="L63" s="63"/>
      <c r="M63" s="63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25">
      <c r="A64" s="1"/>
      <c r="B64" s="1"/>
      <c r="C64" s="1"/>
      <c r="D64" s="1"/>
      <c r="E64" s="1"/>
      <c r="F64" s="1"/>
      <c r="G64" s="1"/>
      <c r="H64" s="1"/>
      <c r="I64" s="1"/>
      <c r="J64" s="7"/>
      <c r="K64" s="8"/>
      <c r="L64" s="8"/>
      <c r="M64" s="63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x14ac:dyDescent="0.25">
      <c r="A65" s="1"/>
      <c r="B65" s="1"/>
      <c r="C65" s="1"/>
      <c r="D65" s="1"/>
      <c r="E65" s="1"/>
      <c r="F65" s="1"/>
      <c r="G65" s="1"/>
      <c r="H65" s="1"/>
      <c r="I65" s="1"/>
      <c r="J65" s="7"/>
      <c r="K65" s="8"/>
      <c r="L65" s="8"/>
      <c r="M65" s="63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x14ac:dyDescent="0.25">
      <c r="A66" s="1"/>
      <c r="B66" s="1"/>
      <c r="C66" s="1"/>
      <c r="D66" s="1"/>
      <c r="E66" s="1"/>
      <c r="F66" s="1"/>
      <c r="G66" s="1"/>
      <c r="H66" s="1"/>
      <c r="I66" s="1"/>
      <c r="J66" s="7"/>
      <c r="K66" s="63"/>
      <c r="L66" s="63"/>
      <c r="M66" s="8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x14ac:dyDescent="0.25">
      <c r="A67" s="1"/>
      <c r="B67" s="1"/>
      <c r="C67" s="1"/>
      <c r="D67" s="1"/>
      <c r="E67" s="1"/>
      <c r="F67" s="1"/>
      <c r="G67" s="1"/>
      <c r="J67" s="7"/>
      <c r="K67" s="1"/>
      <c r="L67" s="1"/>
      <c r="M67" s="8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x14ac:dyDescent="0.25">
      <c r="A68" s="1"/>
      <c r="B68" s="1"/>
      <c r="C68" s="1"/>
      <c r="D68" s="1"/>
      <c r="E68" s="1"/>
      <c r="G68" s="1"/>
      <c r="H68" s="1"/>
      <c r="I68" s="1"/>
      <c r="J68" s="7"/>
      <c r="K68" s="1"/>
      <c r="L68" s="1"/>
      <c r="M68" s="6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x14ac:dyDescent="0.25">
      <c r="A69" s="1"/>
      <c r="B69" s="1"/>
      <c r="C69" s="1"/>
      <c r="E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x14ac:dyDescent="0.25">
      <c r="A70" s="1"/>
      <c r="B70" s="1"/>
      <c r="C70" s="1"/>
      <c r="D70" s="1"/>
      <c r="E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x14ac:dyDescent="0.25">
      <c r="A71" s="1"/>
      <c r="B71" s="1"/>
      <c r="C71" s="1"/>
      <c r="D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x14ac:dyDescent="0.25">
      <c r="A72" s="1"/>
      <c r="B72" s="1"/>
      <c r="C72" s="1"/>
      <c r="D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x14ac:dyDescent="0.25">
      <c r="A73" s="1"/>
      <c r="D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x14ac:dyDescent="0.25">
      <c r="A74" s="1"/>
      <c r="D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x14ac:dyDescent="0.25">
      <c r="A75" s="1"/>
      <c r="D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x14ac:dyDescent="0.25">
      <c r="A76" s="1"/>
      <c r="D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x14ac:dyDescent="0.25">
      <c r="A77" s="1"/>
      <c r="D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x14ac:dyDescent="0.25">
      <c r="A78" s="1"/>
      <c r="D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x14ac:dyDescent="0.25">
      <c r="A79" s="1"/>
      <c r="D79" s="1"/>
      <c r="G79" s="1"/>
      <c r="H79" s="1"/>
      <c r="I79" s="1"/>
      <c r="J79" s="1"/>
      <c r="K79" s="1"/>
      <c r="L79" s="1"/>
      <c r="M79" s="1"/>
    </row>
    <row r="80" spans="1:24" x14ac:dyDescent="0.25">
      <c r="A80" s="1"/>
      <c r="D80" s="1"/>
      <c r="G80" s="1"/>
      <c r="H80" s="1"/>
      <c r="I80" s="1"/>
      <c r="J80" s="1"/>
      <c r="K80" s="1"/>
      <c r="L80" s="1"/>
      <c r="M80" s="1"/>
    </row>
    <row r="81" spans="1:13" x14ac:dyDescent="0.25">
      <c r="A81" s="1"/>
      <c r="D81" s="1"/>
      <c r="G81" s="1"/>
      <c r="H81" s="1"/>
      <c r="I81" s="1"/>
      <c r="J81" s="1"/>
      <c r="K81" s="1"/>
      <c r="L81" s="1"/>
      <c r="M81" s="1"/>
    </row>
    <row r="82" spans="1:13" x14ac:dyDescent="0.25">
      <c r="A82" s="1"/>
      <c r="D82" s="1"/>
      <c r="G82" s="1"/>
      <c r="H82" s="1"/>
      <c r="I82" s="1"/>
      <c r="J82" s="1"/>
      <c r="K82" s="1"/>
      <c r="L82" s="1"/>
      <c r="M82" s="1"/>
    </row>
    <row r="83" spans="1:13" x14ac:dyDescent="0.25">
      <c r="A83" s="1"/>
      <c r="G83" s="1"/>
      <c r="H83" s="1"/>
      <c r="I83" s="1"/>
      <c r="J83" s="1"/>
      <c r="K83" s="1"/>
      <c r="L83" s="1"/>
      <c r="M83" s="1"/>
    </row>
    <row r="84" spans="1:13" x14ac:dyDescent="0.25">
      <c r="A84" s="1"/>
      <c r="G84" s="1"/>
      <c r="H84" s="1"/>
      <c r="I84" s="1"/>
      <c r="J84" s="1"/>
      <c r="K84" s="1"/>
      <c r="L84" s="1"/>
      <c r="M84" s="1"/>
    </row>
    <row r="85" spans="1:13" x14ac:dyDescent="0.25">
      <c r="A85" s="1"/>
      <c r="G85" s="1"/>
      <c r="H85" s="1"/>
      <c r="I85" s="1"/>
      <c r="J85" s="1"/>
      <c r="K85" s="1"/>
      <c r="L85" s="1"/>
      <c r="M85" s="1"/>
    </row>
    <row r="86" spans="1:13" x14ac:dyDescent="0.25">
      <c r="A86" s="1"/>
      <c r="G86" s="1"/>
      <c r="H86" s="1"/>
      <c r="I86" s="1"/>
      <c r="J86" s="1"/>
      <c r="K86" s="1"/>
      <c r="L86" s="1"/>
      <c r="M86" s="1"/>
    </row>
    <row r="87" spans="1:13" x14ac:dyDescent="0.25">
      <c r="A87" s="1"/>
      <c r="G87" s="1"/>
      <c r="H87" s="1"/>
      <c r="I87" s="1"/>
      <c r="J87" s="1"/>
      <c r="K87" s="1"/>
      <c r="L87" s="1"/>
      <c r="M87" s="1"/>
    </row>
    <row r="88" spans="1:13" x14ac:dyDescent="0.25">
      <c r="A88" s="1"/>
      <c r="G88" s="1"/>
      <c r="H88" s="1"/>
      <c r="I88" s="1"/>
      <c r="J88" s="1"/>
      <c r="K88" s="1"/>
      <c r="L88" s="1"/>
      <c r="M88" s="1"/>
    </row>
    <row r="89" spans="1:13" x14ac:dyDescent="0.25">
      <c r="A89" s="1"/>
      <c r="G89" s="1"/>
      <c r="H89" s="1"/>
      <c r="I89" s="1"/>
      <c r="J89" s="1"/>
      <c r="K89" s="1"/>
      <c r="L89" s="1"/>
      <c r="M89" s="1"/>
    </row>
    <row r="90" spans="1:13" x14ac:dyDescent="0.25">
      <c r="A90" s="1"/>
      <c r="G90" s="1"/>
      <c r="H90" s="1"/>
      <c r="I90" s="1"/>
      <c r="J90" s="1"/>
      <c r="K90" s="1"/>
      <c r="L90" s="1"/>
      <c r="M90" s="1"/>
    </row>
    <row r="91" spans="1:13" x14ac:dyDescent="0.25">
      <c r="A91" s="1"/>
      <c r="G91" s="1"/>
      <c r="H91" s="1"/>
      <c r="I91" s="1"/>
      <c r="J91" s="1"/>
      <c r="K91" s="1"/>
      <c r="L91" s="1"/>
      <c r="M91" s="1"/>
    </row>
    <row r="92" spans="1:13" x14ac:dyDescent="0.25">
      <c r="A92" s="1"/>
      <c r="G92" s="1"/>
      <c r="H92" s="1"/>
      <c r="I92" s="1"/>
      <c r="J92" s="1"/>
      <c r="K92" s="1"/>
      <c r="L92" s="1"/>
      <c r="M92" s="1"/>
    </row>
    <row r="93" spans="1:13" x14ac:dyDescent="0.25">
      <c r="A93" s="1"/>
      <c r="G93" s="1"/>
      <c r="H93" s="1"/>
      <c r="I93" s="1"/>
      <c r="J93" s="1"/>
      <c r="K93" s="1"/>
      <c r="L93" s="1"/>
      <c r="M93" s="1"/>
    </row>
    <row r="94" spans="1:13" x14ac:dyDescent="0.25">
      <c r="A94" s="1"/>
      <c r="G94" s="1"/>
      <c r="H94" s="1"/>
      <c r="I94" s="1"/>
      <c r="J94" s="1"/>
      <c r="K94" s="1"/>
      <c r="L94" s="1"/>
      <c r="M94" s="1"/>
    </row>
    <row r="95" spans="1:13" x14ac:dyDescent="0.25">
      <c r="A95" s="1"/>
      <c r="H95" s="1"/>
      <c r="I95" s="1"/>
      <c r="J95" s="1"/>
      <c r="K95" s="1"/>
      <c r="L95" s="1"/>
      <c r="M95" s="1"/>
    </row>
    <row r="96" spans="1:13" x14ac:dyDescent="0.25">
      <c r="A96" s="1"/>
      <c r="H96" s="1"/>
      <c r="I96" s="1"/>
      <c r="J96" s="1"/>
      <c r="K96" s="1"/>
      <c r="L96" s="1"/>
      <c r="M96" s="1"/>
    </row>
    <row r="97" spans="1:13" x14ac:dyDescent="0.25">
      <c r="A97" s="1"/>
      <c r="H97" s="1"/>
      <c r="I97" s="1"/>
      <c r="J97" s="1"/>
      <c r="K97" s="1"/>
      <c r="L97" s="1"/>
      <c r="M97" s="1"/>
    </row>
    <row r="98" spans="1:13" x14ac:dyDescent="0.25">
      <c r="H98" s="1"/>
      <c r="I98" s="1"/>
      <c r="J98" s="1"/>
      <c r="K98" s="1"/>
      <c r="L98" s="1"/>
      <c r="M98" s="1"/>
    </row>
    <row r="99" spans="1:13" x14ac:dyDescent="0.25">
      <c r="H99" s="1"/>
      <c r="I99" s="1"/>
      <c r="J99" s="1"/>
      <c r="K99" s="1"/>
      <c r="L99" s="1"/>
      <c r="M99" s="1"/>
    </row>
    <row r="100" spans="1:13" x14ac:dyDescent="0.25">
      <c r="J100" s="1"/>
      <c r="K100" s="1"/>
      <c r="L100" s="1"/>
      <c r="M100" s="1"/>
    </row>
    <row r="101" spans="1:13" x14ac:dyDescent="0.25">
      <c r="J101" s="1"/>
      <c r="M101" s="1"/>
    </row>
    <row r="102" spans="1:13" x14ac:dyDescent="0.25">
      <c r="J102" s="1"/>
      <c r="M102" s="1"/>
    </row>
  </sheetData>
  <mergeCells count="16">
    <mergeCell ref="B33:H33"/>
    <mergeCell ref="B34:H35"/>
    <mergeCell ref="B16:B17"/>
    <mergeCell ref="C16:C17"/>
    <mergeCell ref="D16:D17"/>
    <mergeCell ref="E16:E17"/>
    <mergeCell ref="B1:X5"/>
    <mergeCell ref="B10:F10"/>
    <mergeCell ref="H10:L10"/>
    <mergeCell ref="N10:R10"/>
    <mergeCell ref="T10:X10"/>
    <mergeCell ref="B39:E39"/>
    <mergeCell ref="B40:C40"/>
    <mergeCell ref="E40:F40"/>
    <mergeCell ref="H40:I40"/>
    <mergeCell ref="K40:L40"/>
  </mergeCells>
  <printOptions horizontalCentered="1" verticalCentered="1"/>
  <pageMargins left="0.25" right="0.25" top="0.75" bottom="0.75" header="0.3" footer="0.3"/>
  <pageSetup scale="36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04CC7-0C12-4F07-B9F3-C4637C28E549}">
  <dimension ref="A1:S59"/>
  <sheetViews>
    <sheetView zoomScale="70" zoomScaleNormal="70" workbookViewId="0">
      <selection activeCell="E25" sqref="E25"/>
    </sheetView>
  </sheetViews>
  <sheetFormatPr defaultRowHeight="15" x14ac:dyDescent="0.25"/>
  <cols>
    <col min="1" max="1" width="9.140625" customWidth="1"/>
    <col min="2" max="2" width="41.7109375" bestFit="1" customWidth="1"/>
    <col min="3" max="3" width="16.7109375" bestFit="1" customWidth="1"/>
    <col min="4" max="4" width="19.7109375" bestFit="1" customWidth="1"/>
    <col min="5" max="5" width="22" customWidth="1"/>
    <col min="6" max="6" width="17.5703125" bestFit="1" customWidth="1"/>
    <col min="7" max="7" width="10.85546875" customWidth="1"/>
    <col min="8" max="8" width="20" bestFit="1" customWidth="1"/>
    <col min="9" max="9" width="17.5703125" bestFit="1" customWidth="1"/>
    <col min="10" max="10" width="17.5703125" customWidth="1"/>
    <col min="11" max="11" width="17.28515625" bestFit="1" customWidth="1"/>
    <col min="12" max="12" width="13.140625" bestFit="1" customWidth="1"/>
    <col min="14" max="14" width="12.42578125" bestFit="1" customWidth="1"/>
    <col min="15" max="15" width="16.7109375" bestFit="1" customWidth="1"/>
    <col min="16" max="16" width="17.5703125" bestFit="1" customWidth="1"/>
    <col min="17" max="17" width="17.28515625" bestFit="1" customWidth="1"/>
    <col min="18" max="18" width="13.140625" bestFit="1" customWidth="1"/>
  </cols>
  <sheetData>
    <row r="1" spans="1:19" ht="15" customHeight="1" x14ac:dyDescent="0.25">
      <c r="A1" s="1"/>
      <c r="B1" s="74" t="s">
        <v>11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1"/>
    </row>
    <row r="2" spans="1:19" ht="15" customHeight="1" x14ac:dyDescent="0.25">
      <c r="A2" s="1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1"/>
    </row>
    <row r="3" spans="1:19" ht="15" customHeight="1" x14ac:dyDescent="0.25">
      <c r="A3" s="1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1"/>
    </row>
    <row r="4" spans="1:19" ht="15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9.5" thickBot="1" x14ac:dyDescent="0.35">
      <c r="A5" s="1"/>
      <c r="B5" s="75" t="s">
        <v>12</v>
      </c>
      <c r="C5" s="76"/>
      <c r="D5" s="76"/>
      <c r="E5" s="76"/>
      <c r="F5" s="77"/>
      <c r="G5" s="1"/>
      <c r="H5" s="75" t="s">
        <v>13</v>
      </c>
      <c r="I5" s="76"/>
      <c r="J5" s="76"/>
      <c r="K5" s="76"/>
      <c r="L5" s="77"/>
      <c r="M5" s="1"/>
      <c r="N5" s="75" t="s">
        <v>14</v>
      </c>
      <c r="O5" s="76"/>
      <c r="P5" s="76"/>
      <c r="Q5" s="76"/>
      <c r="R5" s="77"/>
      <c r="S5" s="1"/>
    </row>
    <row r="6" spans="1:19" ht="15.75" customHeight="1" x14ac:dyDescent="0.25">
      <c r="A6" s="1"/>
      <c r="B6" s="9" t="s">
        <v>10</v>
      </c>
      <c r="C6" s="17" t="s">
        <v>3</v>
      </c>
      <c r="D6" s="17" t="s">
        <v>5</v>
      </c>
      <c r="E6" s="17" t="s">
        <v>4</v>
      </c>
      <c r="F6" s="13" t="s">
        <v>6</v>
      </c>
      <c r="G6" s="5"/>
      <c r="H6" s="9" t="s">
        <v>10</v>
      </c>
      <c r="I6" s="17" t="s">
        <v>3</v>
      </c>
      <c r="J6" s="17" t="s">
        <v>5</v>
      </c>
      <c r="K6" s="17" t="s">
        <v>4</v>
      </c>
      <c r="L6" s="13" t="s">
        <v>6</v>
      </c>
      <c r="M6" s="1"/>
      <c r="N6" s="24" t="s">
        <v>10</v>
      </c>
      <c r="O6" s="25" t="s">
        <v>3</v>
      </c>
      <c r="P6" s="25" t="s">
        <v>5</v>
      </c>
      <c r="Q6" s="25" t="s">
        <v>4</v>
      </c>
      <c r="R6" s="26" t="s">
        <v>6</v>
      </c>
      <c r="S6" s="1"/>
    </row>
    <row r="7" spans="1:19" x14ac:dyDescent="0.25">
      <c r="A7" s="1"/>
      <c r="B7" s="10" t="s">
        <v>7</v>
      </c>
      <c r="C7" s="18">
        <f>D7*12/26</f>
        <v>27</v>
      </c>
      <c r="D7" s="18">
        <v>58.5</v>
      </c>
      <c r="E7" s="18">
        <v>512.90860000000009</v>
      </c>
      <c r="F7" s="14">
        <v>571.40860000000009</v>
      </c>
      <c r="G7" s="8"/>
      <c r="H7" s="10" t="s">
        <v>7</v>
      </c>
      <c r="I7" s="18">
        <f>J7*12/26</f>
        <v>36.000000000000007</v>
      </c>
      <c r="J7" s="18">
        <v>78.000000000000014</v>
      </c>
      <c r="K7" s="18">
        <v>523.9846</v>
      </c>
      <c r="L7" s="14">
        <v>601.9846</v>
      </c>
      <c r="M7" s="1"/>
      <c r="N7" s="21" t="s">
        <v>7</v>
      </c>
      <c r="O7" s="18">
        <f>P7*12/26</f>
        <v>99.000000000000014</v>
      </c>
      <c r="P7" s="27">
        <v>214.50000000000003</v>
      </c>
      <c r="Q7" s="27">
        <v>474.45000000000005</v>
      </c>
      <c r="R7" s="28">
        <v>688.95</v>
      </c>
      <c r="S7" s="1"/>
    </row>
    <row r="8" spans="1:19" x14ac:dyDescent="0.25">
      <c r="A8" s="1"/>
      <c r="B8" s="10" t="s">
        <v>8</v>
      </c>
      <c r="C8" s="18">
        <f>D8*12/26</f>
        <v>40.5</v>
      </c>
      <c r="D8" s="18">
        <v>87.75</v>
      </c>
      <c r="E8" s="18">
        <v>1180.174</v>
      </c>
      <c r="F8" s="14">
        <v>1267.924</v>
      </c>
      <c r="G8" s="8"/>
      <c r="H8" s="10" t="s">
        <v>8</v>
      </c>
      <c r="I8" s="18">
        <f>J8*12/26</f>
        <v>58.499999999999964</v>
      </c>
      <c r="J8" s="18">
        <v>126.74999999999993</v>
      </c>
      <c r="K8" s="18">
        <v>1209.0291999999999</v>
      </c>
      <c r="L8" s="14">
        <v>1335.7791999999999</v>
      </c>
      <c r="M8" s="1"/>
      <c r="N8" s="21" t="s">
        <v>8</v>
      </c>
      <c r="O8" s="18">
        <f>P8*12/26</f>
        <v>234.00000000000006</v>
      </c>
      <c r="P8" s="27">
        <v>507.00000000000017</v>
      </c>
      <c r="Q8" s="27">
        <v>1021.7899999999997</v>
      </c>
      <c r="R8" s="28">
        <v>1528.79</v>
      </c>
      <c r="S8" s="1"/>
    </row>
    <row r="9" spans="1:19" x14ac:dyDescent="0.25">
      <c r="A9" s="1"/>
      <c r="B9" s="11" t="s">
        <v>9</v>
      </c>
      <c r="C9" s="18">
        <f>D9*12/26</f>
        <v>40.5</v>
      </c>
      <c r="D9" s="20">
        <v>87.75</v>
      </c>
      <c r="E9" s="20">
        <v>1066.4646</v>
      </c>
      <c r="F9" s="15">
        <v>1154.2146</v>
      </c>
      <c r="G9" s="8"/>
      <c r="H9" s="11" t="s">
        <v>9</v>
      </c>
      <c r="I9" s="18">
        <f>J9*12/26</f>
        <v>58.499999999999964</v>
      </c>
      <c r="J9" s="20">
        <v>126.74999999999993</v>
      </c>
      <c r="K9" s="20">
        <v>1089.2339999999999</v>
      </c>
      <c r="L9" s="15">
        <v>1215.9839999999999</v>
      </c>
      <c r="M9" s="1"/>
      <c r="N9" s="23" t="s">
        <v>9</v>
      </c>
      <c r="O9" s="18">
        <f>P9*12/26</f>
        <v>234.00000000000003</v>
      </c>
      <c r="P9" s="29">
        <v>507.00000000000006</v>
      </c>
      <c r="Q9" s="29">
        <v>884.68000000000006</v>
      </c>
      <c r="R9" s="30">
        <v>1391.68</v>
      </c>
      <c r="S9" s="1"/>
    </row>
    <row r="10" spans="1:19" ht="15.75" thickBot="1" x14ac:dyDescent="0.3">
      <c r="A10" s="1"/>
      <c r="B10" s="12" t="s">
        <v>2</v>
      </c>
      <c r="C10" s="19">
        <f>D10*12/26</f>
        <v>49.500000000000036</v>
      </c>
      <c r="D10" s="19">
        <v>107.25000000000007</v>
      </c>
      <c r="E10" s="19">
        <v>1629.7901999999999</v>
      </c>
      <c r="F10" s="16">
        <v>1737.0401999999999</v>
      </c>
      <c r="G10" s="8"/>
      <c r="H10" s="12" t="s">
        <v>2</v>
      </c>
      <c r="I10" s="19">
        <f>J10*12/26</f>
        <v>76.458461538461506</v>
      </c>
      <c r="J10" s="19">
        <v>165.65999999999994</v>
      </c>
      <c r="K10" s="19">
        <v>1664.3430000000001</v>
      </c>
      <c r="L10" s="16">
        <v>1830.0029999999999</v>
      </c>
      <c r="M10" s="1"/>
      <c r="N10" s="22" t="s">
        <v>2</v>
      </c>
      <c r="O10" s="19">
        <f>P10*12/26</f>
        <v>256.5</v>
      </c>
      <c r="P10" s="31">
        <v>555.75</v>
      </c>
      <c r="Q10" s="31">
        <v>1538.65</v>
      </c>
      <c r="R10" s="32">
        <v>2094.4</v>
      </c>
      <c r="S10" s="1"/>
    </row>
    <row r="11" spans="1:19" x14ac:dyDescent="0.25">
      <c r="A11" s="1"/>
      <c r="B11" s="3"/>
      <c r="C11" s="4"/>
      <c r="D11" s="4"/>
      <c r="E11" s="4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5.75" x14ac:dyDescent="0.25">
      <c r="A13" s="1"/>
      <c r="B13" s="33" t="s">
        <v>17</v>
      </c>
      <c r="C13" s="34" t="s">
        <v>18</v>
      </c>
      <c r="D13" s="1"/>
      <c r="E13" s="33" t="s">
        <v>31</v>
      </c>
      <c r="F13" s="34"/>
      <c r="G13" s="1"/>
      <c r="H13" s="33" t="s">
        <v>32</v>
      </c>
      <c r="I13" s="34" t="s">
        <v>33</v>
      </c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5.75" thickBot="1" x14ac:dyDescent="0.3">
      <c r="A14" s="1"/>
      <c r="B14" s="35" t="s">
        <v>19</v>
      </c>
      <c r="C14" s="36" t="s">
        <v>20</v>
      </c>
      <c r="D14" s="1"/>
      <c r="E14" s="35" t="s">
        <v>39</v>
      </c>
      <c r="F14" s="36" t="s">
        <v>20</v>
      </c>
      <c r="G14" s="1"/>
      <c r="H14" s="37" t="s">
        <v>37</v>
      </c>
      <c r="I14" s="38">
        <v>0.12</v>
      </c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5.75" x14ac:dyDescent="0.25">
      <c r="A15" s="1"/>
      <c r="B15" s="35" t="s">
        <v>21</v>
      </c>
      <c r="C15" s="36">
        <v>0.06</v>
      </c>
      <c r="D15" s="1"/>
      <c r="E15" s="35" t="s">
        <v>21</v>
      </c>
      <c r="F15" s="36">
        <f t="shared" ref="F15:F24" si="0">C15</f>
        <v>0.06</v>
      </c>
      <c r="G15" s="1"/>
      <c r="H15" s="33" t="s">
        <v>38</v>
      </c>
      <c r="I15" s="34" t="s">
        <v>33</v>
      </c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5.75" thickBot="1" x14ac:dyDescent="0.3">
      <c r="A16" s="1"/>
      <c r="B16" s="35" t="s">
        <v>22</v>
      </c>
      <c r="C16" s="36">
        <v>5.5E-2</v>
      </c>
      <c r="D16" s="1"/>
      <c r="E16" s="35" t="s">
        <v>22</v>
      </c>
      <c r="F16" s="36">
        <f t="shared" si="0"/>
        <v>5.5E-2</v>
      </c>
      <c r="G16" s="1"/>
      <c r="H16" s="37" t="s">
        <v>40</v>
      </c>
      <c r="I16" s="38">
        <v>0.04</v>
      </c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25">
      <c r="A17" s="1"/>
      <c r="B17" s="35" t="s">
        <v>23</v>
      </c>
      <c r="C17" s="36">
        <v>7.0000000000000007E-2</v>
      </c>
      <c r="D17" s="1"/>
      <c r="E17" s="35" t="s">
        <v>23</v>
      </c>
      <c r="F17" s="36">
        <f t="shared" si="0"/>
        <v>7.0000000000000007E-2</v>
      </c>
      <c r="G17" s="1"/>
      <c r="H17" s="7"/>
      <c r="I17" s="7"/>
      <c r="J17" s="7"/>
      <c r="K17" s="7"/>
      <c r="L17" s="7"/>
      <c r="M17" s="7"/>
      <c r="N17" s="7"/>
      <c r="O17" s="1"/>
      <c r="P17" s="1"/>
      <c r="Q17" s="1"/>
      <c r="R17" s="1"/>
    </row>
    <row r="18" spans="1:18" x14ac:dyDescent="0.25">
      <c r="A18" s="1"/>
      <c r="B18" s="35" t="s">
        <v>24</v>
      </c>
      <c r="C18" s="36">
        <v>0.09</v>
      </c>
      <c r="D18" s="1"/>
      <c r="E18" s="35" t="s">
        <v>24</v>
      </c>
      <c r="F18" s="36">
        <f t="shared" si="0"/>
        <v>0.09</v>
      </c>
      <c r="G18" s="1"/>
      <c r="H18" s="7"/>
      <c r="I18" s="7"/>
      <c r="J18" s="7"/>
      <c r="K18" s="7"/>
      <c r="L18" s="7"/>
      <c r="M18" s="7"/>
      <c r="N18" s="7"/>
      <c r="O18" s="1"/>
      <c r="P18" s="1"/>
      <c r="Q18" s="1"/>
      <c r="R18" s="1"/>
    </row>
    <row r="19" spans="1:18" x14ac:dyDescent="0.25">
      <c r="A19" s="1"/>
      <c r="B19" s="35" t="s">
        <v>25</v>
      </c>
      <c r="C19" s="36">
        <v>0.13</v>
      </c>
      <c r="D19" s="1"/>
      <c r="E19" s="35" t="s">
        <v>25</v>
      </c>
      <c r="F19" s="36">
        <f t="shared" si="0"/>
        <v>0.13</v>
      </c>
      <c r="G19" s="1"/>
      <c r="H19" s="7"/>
      <c r="I19" s="7"/>
      <c r="J19" s="7"/>
      <c r="K19" s="66"/>
      <c r="L19" s="66"/>
      <c r="M19" s="66"/>
      <c r="N19" s="66"/>
      <c r="O19" s="1"/>
      <c r="P19" s="1"/>
      <c r="Q19" s="1"/>
      <c r="R19" s="1"/>
    </row>
    <row r="20" spans="1:18" x14ac:dyDescent="0.25">
      <c r="A20" s="1"/>
      <c r="B20" s="35" t="s">
        <v>26</v>
      </c>
      <c r="C20" s="36">
        <v>0.23</v>
      </c>
      <c r="D20" s="1"/>
      <c r="E20" s="35" t="s">
        <v>26</v>
      </c>
      <c r="F20" s="36">
        <f t="shared" si="0"/>
        <v>0.23</v>
      </c>
      <c r="G20" s="1"/>
      <c r="H20" s="7"/>
      <c r="I20" s="7"/>
      <c r="J20" s="7"/>
      <c r="K20" s="66"/>
      <c r="L20" s="66"/>
      <c r="M20" s="66"/>
      <c r="N20" s="66"/>
      <c r="O20" s="1"/>
      <c r="P20" s="1"/>
      <c r="Q20" s="1"/>
      <c r="R20" s="1"/>
    </row>
    <row r="21" spans="1:18" x14ac:dyDescent="0.25">
      <c r="A21" s="1"/>
      <c r="B21" s="35" t="s">
        <v>27</v>
      </c>
      <c r="C21" s="36">
        <v>0.37</v>
      </c>
      <c r="D21" s="1"/>
      <c r="E21" s="35" t="s">
        <v>27</v>
      </c>
      <c r="F21" s="36">
        <f t="shared" si="0"/>
        <v>0.37</v>
      </c>
      <c r="G21" s="1"/>
      <c r="H21" s="7"/>
      <c r="I21" s="7"/>
      <c r="J21" s="7"/>
      <c r="K21" s="66"/>
      <c r="L21" s="66"/>
      <c r="M21" s="66"/>
      <c r="N21" s="66"/>
      <c r="O21" s="1"/>
      <c r="P21" s="1"/>
      <c r="Q21" s="1"/>
      <c r="R21" s="1"/>
    </row>
    <row r="22" spans="1:18" x14ac:dyDescent="0.25">
      <c r="A22" s="1"/>
      <c r="B22" s="35" t="s">
        <v>28</v>
      </c>
      <c r="C22" s="36">
        <v>0.57999999999999996</v>
      </c>
      <c r="D22" s="1"/>
      <c r="E22" s="35" t="s">
        <v>28</v>
      </c>
      <c r="F22" s="36">
        <f t="shared" si="0"/>
        <v>0.57999999999999996</v>
      </c>
      <c r="G22" s="1"/>
      <c r="H22" s="7"/>
      <c r="I22" s="7"/>
      <c r="J22" s="7"/>
      <c r="K22" s="66"/>
      <c r="L22" s="66"/>
      <c r="M22" s="66"/>
      <c r="N22" s="66"/>
      <c r="O22" s="1"/>
      <c r="P22" s="1"/>
      <c r="Q22" s="1"/>
      <c r="R22" s="1"/>
    </row>
    <row r="23" spans="1:18" x14ac:dyDescent="0.25">
      <c r="A23" s="1"/>
      <c r="B23" s="35" t="s">
        <v>29</v>
      </c>
      <c r="C23" s="36">
        <v>0.91</v>
      </c>
      <c r="D23" s="1"/>
      <c r="E23" s="35" t="s">
        <v>29</v>
      </c>
      <c r="F23" s="36">
        <f t="shared" si="0"/>
        <v>0.91</v>
      </c>
      <c r="G23" s="1"/>
      <c r="H23" s="7"/>
      <c r="I23" s="7"/>
      <c r="J23" s="7"/>
      <c r="K23" s="66"/>
      <c r="L23" s="66"/>
      <c r="M23" s="66"/>
      <c r="N23" s="66"/>
      <c r="O23" s="1"/>
      <c r="P23" s="1"/>
      <c r="Q23" s="1"/>
      <c r="R23" s="1"/>
    </row>
    <row r="24" spans="1:18" ht="15.75" thickBot="1" x14ac:dyDescent="0.3">
      <c r="A24" s="1"/>
      <c r="B24" s="37" t="s">
        <v>30</v>
      </c>
      <c r="C24" s="38">
        <v>1.64</v>
      </c>
      <c r="D24" s="1"/>
      <c r="E24" s="37" t="s">
        <v>30</v>
      </c>
      <c r="F24" s="38">
        <f t="shared" si="0"/>
        <v>1.64</v>
      </c>
      <c r="G24" s="1"/>
      <c r="H24" s="7"/>
      <c r="I24" s="7"/>
      <c r="J24" s="7"/>
      <c r="K24" s="66"/>
      <c r="L24" s="66"/>
      <c r="M24" s="66"/>
      <c r="N24" s="66"/>
      <c r="O24" s="1"/>
      <c r="P24" s="1"/>
      <c r="Q24" s="1"/>
      <c r="R24" s="1"/>
    </row>
    <row r="25" spans="1:18" ht="15.75" x14ac:dyDescent="0.25">
      <c r="A25" s="1"/>
      <c r="B25" s="33" t="s">
        <v>34</v>
      </c>
      <c r="C25" s="34" t="s">
        <v>33</v>
      </c>
      <c r="D25" s="1"/>
      <c r="E25" s="33" t="s">
        <v>34</v>
      </c>
      <c r="F25" s="34" t="s">
        <v>33</v>
      </c>
      <c r="G25" s="1"/>
      <c r="H25" s="1"/>
      <c r="I25" s="1"/>
      <c r="J25" s="7"/>
      <c r="K25" s="66"/>
      <c r="L25" s="66"/>
      <c r="M25" s="66"/>
      <c r="N25" s="66"/>
      <c r="O25" s="1"/>
      <c r="P25" s="1"/>
      <c r="Q25" s="1"/>
      <c r="R25" s="1"/>
    </row>
    <row r="26" spans="1:18" ht="15.75" thickBot="1" x14ac:dyDescent="0.3">
      <c r="A26" s="1"/>
      <c r="B26" s="37" t="s">
        <v>35</v>
      </c>
      <c r="C26" s="38">
        <v>0.03</v>
      </c>
      <c r="D26" s="1"/>
      <c r="E26" s="37" t="s">
        <v>36</v>
      </c>
      <c r="F26" s="38">
        <v>0.03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25">
      <c r="A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25">
      <c r="A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25">
      <c r="A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x14ac:dyDescent="0.25">
      <c r="A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25">
      <c r="A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x14ac:dyDescent="0.25">
      <c r="A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25">
      <c r="A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25">
      <c r="A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25">
      <c r="A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25">
      <c r="A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x14ac:dyDescent="0.25">
      <c r="A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x14ac:dyDescent="0.25">
      <c r="A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5">
      <c r="A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5">
      <c r="A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5">
      <c r="A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5">
      <c r="C59" s="1"/>
      <c r="D59" s="1"/>
      <c r="E59" s="1"/>
      <c r="F59" s="1"/>
      <c r="G59" s="1"/>
      <c r="H59" s="1"/>
      <c r="J59" s="1"/>
      <c r="K59" s="1"/>
      <c r="L59" s="1"/>
      <c r="M59" s="1"/>
      <c r="N59" s="1"/>
      <c r="O59" s="1"/>
      <c r="P59" s="1"/>
      <c r="Q59" s="1"/>
      <c r="R59" s="1"/>
    </row>
  </sheetData>
  <mergeCells count="11">
    <mergeCell ref="K22:N22"/>
    <mergeCell ref="K23:N23"/>
    <mergeCell ref="K24:N24"/>
    <mergeCell ref="K25:N25"/>
    <mergeCell ref="B1:R3"/>
    <mergeCell ref="K19:N19"/>
    <mergeCell ref="K20:N20"/>
    <mergeCell ref="K21:N21"/>
    <mergeCell ref="B5:F5"/>
    <mergeCell ref="H5:L5"/>
    <mergeCell ref="N5:R5"/>
  </mergeCells>
  <pageMargins left="0.7" right="0.7" top="0.75" bottom="0.75" header="0.3" footer="0.3"/>
  <pageSetup scale="2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df5f1c64-a2d3-4332-9f8d-c8619b2cba23" xsi:nil="true"/>
    <TaxCatchAll xmlns="0a71efb1-5250-41f9-9a5a-0cbae10a56dd" xsi:nil="true"/>
    <lcf76f155ced4ddcb4097134ff3c332f xmlns="df5f1c64-a2d3-4332-9f8d-c8619b2cba2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980BFF797C8A43A29EDC5A666CCEBB" ma:contentTypeVersion="18" ma:contentTypeDescription="Create a new document." ma:contentTypeScope="" ma:versionID="c6672b3205b61a556431eb4d93de90fe">
  <xsd:schema xmlns:xsd="http://www.w3.org/2001/XMLSchema" xmlns:xs="http://www.w3.org/2001/XMLSchema" xmlns:p="http://schemas.microsoft.com/office/2006/metadata/properties" xmlns:ns2="df5f1c64-a2d3-4332-9f8d-c8619b2cba23" xmlns:ns3="0a71efb1-5250-41f9-9a5a-0cbae10a56dd" targetNamespace="http://schemas.microsoft.com/office/2006/metadata/properties" ma:root="true" ma:fieldsID="944809128d24bc02b8db4afc9074067b" ns2:_="" ns3:_="">
    <xsd:import namespace="df5f1c64-a2d3-4332-9f8d-c8619b2cba23"/>
    <xsd:import namespace="0a71efb1-5250-41f9-9a5a-0cbae10a56dd"/>
    <xsd:element name="properties">
      <xsd:complexType>
        <xsd:sequence>
          <xsd:element name="documentManagement">
            <xsd:complexType>
              <xsd:all>
                <xsd:element ref="ns2:test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f1c64-a2d3-4332-9f8d-c8619b2cba23" elementFormDefault="qualified">
    <xsd:import namespace="http://schemas.microsoft.com/office/2006/documentManagement/types"/>
    <xsd:import namespace="http://schemas.microsoft.com/office/infopath/2007/PartnerControls"/>
    <xsd:element name="test" ma:index="2" nillable="true" ma:displayName="test" ma:format="DateTime" ma:internalName="test" ma:readOnly="false">
      <xsd:simpleType>
        <xsd:restriction base="dms:DateTime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638fdedc-b272-477a-bf77-2e9ca0abd3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71efb1-5250-41f9-9a5a-0cbae10a56d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4" nillable="true" ma:displayName="Taxonomy Catch All Column" ma:hidden="true" ma:list="{48a27664-d785-459c-ac4e-4a0a4e033b04}" ma:internalName="TaxCatchAll" ma:readOnly="false" ma:showField="CatchAllData" ma:web="0a71efb1-5250-41f9-9a5a-0cbae10a56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E16059-A7AC-4067-B50E-F3772EDE747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df5f1c64-a2d3-4332-9f8d-c8619b2cba2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a71efb1-5250-41f9-9a5a-0cbae10a56d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059DF6-F5BD-4F03-AA13-DC8FB74D0B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878EF4-00BC-41F8-A056-23372F335D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5f1c64-a2d3-4332-9f8d-c8619b2cba23"/>
    <ds:schemaRef ds:uri="0a71efb1-5250-41f9-9a5a-0cbae10a56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2023</vt:lpstr>
      <vt:lpstr>2022-For Wrap</vt:lpstr>
      <vt:lpstr>'2022-For Wrap'!Print_Area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Pate, Katherine</dc:creator>
  <cp:lastModifiedBy>Wilder, Katie</cp:lastModifiedBy>
  <cp:lastPrinted>2023-02-27T17:35:21Z</cp:lastPrinted>
  <dcterms:created xsi:type="dcterms:W3CDTF">2018-12-05T19:46:13Z</dcterms:created>
  <dcterms:modified xsi:type="dcterms:W3CDTF">2023-06-02T19:51:23Z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0x0101000B980BFF797C8A43A29EDC5A666CCEBB</vt:lpwstr>
  </property>
  <property fmtid="{D5CDD505-2E9C-101B-9397-08002B2CF9AE}" pid="3" name="Order">
    <vt:r8>125000</vt:r8>
  </property>
  <property fmtid="{D5CDD505-2E9C-101B-9397-08002B2CF9AE}" pid="4" name="MediaServiceImageTags">
    <vt:lpwstr/>
  </property>
</Properties>
</file>